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P:\2 Rehabilitation Contracts\1 N3TC-RM-2022-601 HS 4 Concrete Lined Drain\0 - Tender Package\"/>
    </mc:Choice>
  </mc:AlternateContent>
  <xr:revisionPtr revIDLastSave="0" documentId="13_ncr:1_{83A22A91-E635-4CEA-8FFD-871552A5ED08}" xr6:coauthVersionLast="36" xr6:coauthVersionMax="36" xr10:uidLastSave="{00000000-0000-0000-0000-000000000000}"/>
  <bookViews>
    <workbookView xWindow="0" yWindow="0" windowWidth="11595" windowHeight="6615" xr2:uid="{00000000-000D-0000-FFFF-FFFF00000000}"/>
  </bookViews>
  <sheets>
    <sheet name="RM-2022-601" sheetId="3" r:id="rId1"/>
  </sheets>
  <definedNames>
    <definedName name="_xlnm.Print_Area" localSheetId="0">'RM-2022-601'!$A$1:$F$132</definedName>
    <definedName name="_xlnm.Print_Titles" localSheetId="0">'RM-2022-601'!$1:$2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3" l="1"/>
  <c r="F27" i="3"/>
  <c r="F13" i="3"/>
  <c r="F15" i="3"/>
  <c r="F11" i="3"/>
  <c r="F117" i="3"/>
  <c r="F113" i="3"/>
  <c r="F100" i="3"/>
  <c r="F98" i="3"/>
  <c r="F94" i="3"/>
  <c r="F90" i="3"/>
  <c r="F86" i="3"/>
  <c r="F80" i="3"/>
  <c r="F67" i="3"/>
  <c r="F53" i="3"/>
  <c r="F55" i="3"/>
  <c r="F19" i="3" l="1"/>
  <c r="F124" i="3" s="1"/>
  <c r="F57" i="3"/>
  <c r="F126" i="3" s="1"/>
  <c r="F70" i="3"/>
  <c r="F127" i="3" s="1"/>
  <c r="F102" i="3"/>
  <c r="F128" i="3" s="1"/>
  <c r="F119" i="3"/>
  <c r="F129" i="3" s="1"/>
  <c r="F41" i="3" l="1"/>
  <c r="F125" i="3" s="1"/>
  <c r="F130" i="3" s="1"/>
  <c r="F131" i="3" s="1"/>
  <c r="F132" i="3" s="1"/>
  <c r="D55" i="3"/>
  <c r="B129" i="3" l="1"/>
  <c r="B128" i="3" l="1"/>
  <c r="B127" i="3"/>
  <c r="B126" i="3"/>
  <c r="B125" i="3"/>
  <c r="B124" i="3"/>
</calcChain>
</file>

<file path=xl/sharedStrings.xml><?xml version="1.0" encoding="utf-8"?>
<sst xmlns="http://schemas.openxmlformats.org/spreadsheetml/2006/main" count="151" uniqueCount="95">
  <si>
    <t>ITEM NO</t>
  </si>
  <si>
    <t>DESCRIPTION</t>
  </si>
  <si>
    <t>UNIT</t>
  </si>
  <si>
    <t>BILL QTY</t>
  </si>
  <si>
    <t>RATE</t>
  </si>
  <si>
    <t>SCHEDULED AMOUNT</t>
  </si>
  <si>
    <t>SECTION B1300</t>
  </si>
  <si>
    <t>B1300</t>
  </si>
  <si>
    <t xml:space="preserve">CONTRACTOR'S ESTABLISHMENT ON SITE AND GENERAL OBLIGATIONS  </t>
  </si>
  <si>
    <t>B13.01</t>
  </si>
  <si>
    <t>The contractor's general obligations:</t>
  </si>
  <si>
    <t>(a) Fixed obligations</t>
  </si>
  <si>
    <t>Lump Sum</t>
  </si>
  <si>
    <t>(c) Time-related obligations</t>
  </si>
  <si>
    <t>Month</t>
  </si>
  <si>
    <t xml:space="preserve">(d) Occupational, Health and Safety </t>
  </si>
  <si>
    <t>TOTAL CARRIED FORWARD TO SUMMARY</t>
  </si>
  <si>
    <t>QUANTITY</t>
  </si>
  <si>
    <t>TOTAL</t>
  </si>
  <si>
    <t>SECTION B1500</t>
  </si>
  <si>
    <t>B1500</t>
  </si>
  <si>
    <t>ACCOMMODATION OF TRAFFIC</t>
  </si>
  <si>
    <t>B15.01</t>
  </si>
  <si>
    <t>month</t>
  </si>
  <si>
    <t>B15.03</t>
  </si>
  <si>
    <t>Temporary traffic-control facilities:</t>
  </si>
  <si>
    <t>m</t>
  </si>
  <si>
    <t/>
  </si>
  <si>
    <t>SECTION 2300</t>
  </si>
  <si>
    <t>2300</t>
  </si>
  <si>
    <t>CONCRETE KERBING, CONCRETE CHANNELLING, CHUTES AND DOWNPIPES, AND CONCRETE LININGS FOR OPEN DRAINS</t>
  </si>
  <si>
    <t>Concrete lining for open drains</t>
  </si>
  <si>
    <t>(a) Cast in-situ concrete lining. Including Formwork</t>
  </si>
  <si>
    <t>Sealed joints in concrete linings of open drains and side drains</t>
  </si>
  <si>
    <t>23.13</t>
  </si>
  <si>
    <t>Polyethylene sheeting (0.15mm thick) for concrete lined open drains and side drains</t>
  </si>
  <si>
    <t>SECTION 3300</t>
  </si>
  <si>
    <t>3300</t>
  </si>
  <si>
    <t>MASS EARTHWORKS</t>
  </si>
  <si>
    <t>B33.01</t>
  </si>
  <si>
    <t>Cut and borrow to fill and side fill including free-haul up to 1.0km</t>
  </si>
  <si>
    <t>(i) Compacted to 93% of modified AASHTO density</t>
  </si>
  <si>
    <t>kg</t>
  </si>
  <si>
    <r>
      <t>m</t>
    </r>
    <r>
      <rPr>
        <vertAlign val="superscript"/>
        <sz val="9"/>
        <rFont val="Arial"/>
        <family val="2"/>
      </rPr>
      <t>2</t>
    </r>
  </si>
  <si>
    <t>SECTION</t>
  </si>
  <si>
    <t>SECTION 2100</t>
  </si>
  <si>
    <t>DRAINS</t>
  </si>
  <si>
    <t>2100</t>
  </si>
  <si>
    <t>21.01</t>
  </si>
  <si>
    <t>Excavation for open drains</t>
  </si>
  <si>
    <t>(a) Excavating soft material situated within the following depth ranges below the surface</t>
  </si>
  <si>
    <t>(i) 0 m up to 1.5 m</t>
  </si>
  <si>
    <t>21.15</t>
  </si>
  <si>
    <t>Overhaul for material hauled in excess of 1,0 km  free-haul (normal overhaul)</t>
  </si>
  <si>
    <t>23.10</t>
  </si>
  <si>
    <t>23.12</t>
  </si>
  <si>
    <t>Steel reinforcement:</t>
  </si>
  <si>
    <t>SECTION 2200</t>
  </si>
  <si>
    <t>PREFABRICATED CULVERTS</t>
  </si>
  <si>
    <t>2200</t>
  </si>
  <si>
    <t>(b) Reinforced concrete</t>
  </si>
  <si>
    <t>No</t>
  </si>
  <si>
    <t>(a) Material in compacted layers 200mm and less</t>
  </si>
  <si>
    <t>SUMMARY</t>
  </si>
  <si>
    <t>Sub-Total</t>
  </si>
  <si>
    <t>15% VAT</t>
  </si>
  <si>
    <t>B23.05</t>
  </si>
  <si>
    <t>Inlet, outlet, transition and similar structures</t>
  </si>
  <si>
    <r>
      <t>m</t>
    </r>
    <r>
      <rPr>
        <vertAlign val="superscript"/>
        <sz val="9"/>
        <rFont val="Arial"/>
        <family val="2"/>
      </rPr>
      <t>3</t>
    </r>
  </si>
  <si>
    <t xml:space="preserve">Make up material for item B33.01 for adding extra material to layer (from commercial sources) </t>
  </si>
  <si>
    <t>(a) G7 Material</t>
  </si>
  <si>
    <t>23.08</t>
  </si>
  <si>
    <t>Trimming of excavations for concrete-lined open drains:</t>
  </si>
  <si>
    <t>(a) in soft material</t>
  </si>
  <si>
    <t>SCHEDULE A :CONSTRUCTION OF A MEDIAN CONCRETE LINED DRAIN</t>
  </si>
  <si>
    <r>
      <t>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.km</t>
    </r>
  </si>
  <si>
    <t>B22.12</t>
  </si>
  <si>
    <t>(unlimited free haul)</t>
  </si>
  <si>
    <t>B33.20</t>
  </si>
  <si>
    <t>(c) Welded steel fabric (Ref 395)</t>
  </si>
  <si>
    <t xml:space="preserve">Accommodating traffic and maintaining temporary deviations including </t>
  </si>
  <si>
    <t>N3TC will provide a full set of road signs including delineators</t>
  </si>
  <si>
    <t>and sand bags</t>
  </si>
  <si>
    <t>Provisional Sum provided if the Contractor is requested by the Engineer only</t>
  </si>
  <si>
    <t xml:space="preserve">to provide road signs.  </t>
  </si>
  <si>
    <t>Prov. Sum</t>
  </si>
  <si>
    <t>erection and removal of road signs daily.  Signs and delineators supplied.</t>
  </si>
  <si>
    <t>(a) Raising existing manholes to correct level and installing grid inlets.  (Steel/Concrete Duragrid grid inlet supplied by N3TC)</t>
  </si>
  <si>
    <t>Demolition and Removing to spoil existing concrete</t>
  </si>
  <si>
    <t>(a) Flagmen</t>
  </si>
  <si>
    <t>Temporary traffic-control facilities</t>
  </si>
  <si>
    <t>man-day</t>
  </si>
  <si>
    <t>CONTRACT N3TC/RM-2022-601</t>
  </si>
  <si>
    <t>(a) Silicone based sealant (DOWSIL 888 or similar approved)</t>
  </si>
  <si>
    <t>(i) V drain (Type E, 150mm thick as detailed in drawing RM-2022-601-TD1. Class 30/19 concrete)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</si>
</sst>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\$#,##0.00\ ;\(\$#,##0.00\)"/>
    <numFmt numFmtId="165" formatCode="dd/mm/yyyy;@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sz val="10"/>
      <name val="Tahoma"/>
      <family val="2"/>
    </font>
    <font>
      <sz val="9"/>
      <name val="Tahoma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u/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Calibri"/>
      <family val="2"/>
      <scheme val="minor"/>
    </font>
    <font>
      <sz val="10"/>
      <name val="Arial"/>
      <family val="2"/>
    </font>
    <font>
      <vertAlign val="superscript"/>
      <sz val="9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0">
    <xf numFmtId="0" fontId="0" fillId="0" borderId="0"/>
    <xf numFmtId="0" fontId="3" fillId="0" borderId="0"/>
    <xf numFmtId="9" fontId="6" fillId="0" borderId="3" applyProtection="0">
      <alignment horizontal="right"/>
    </xf>
    <xf numFmtId="0" fontId="6" fillId="0" borderId="0"/>
    <xf numFmtId="3" fontId="6" fillId="0" borderId="8" applyProtection="0"/>
    <xf numFmtId="0" fontId="10" fillId="0" borderId="0"/>
    <xf numFmtId="9" fontId="6" fillId="0" borderId="0" applyFont="0" applyFill="0" applyBorder="0" applyAlignment="0" applyProtection="0"/>
    <xf numFmtId="4" fontId="6" fillId="0" borderId="3" applyProtection="0"/>
    <xf numFmtId="164" fontId="6" fillId="0" borderId="13" applyProtection="0">
      <alignment horizontal="right"/>
    </xf>
    <xf numFmtId="0" fontId="7" fillId="0" borderId="0"/>
    <xf numFmtId="4" fontId="6" fillId="0" borderId="3" applyProtection="0"/>
    <xf numFmtId="0" fontId="7" fillId="0" borderId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0" fontId="7" fillId="0" borderId="0"/>
    <xf numFmtId="0" fontId="1" fillId="0" borderId="0"/>
    <xf numFmtId="0" fontId="17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234">
    <xf numFmtId="0" fontId="0" fillId="0" borderId="0" xfId="0"/>
    <xf numFmtId="0" fontId="5" fillId="0" borderId="2" xfId="1" applyFont="1" applyFill="1" applyBorder="1" applyAlignment="1" applyProtection="1">
      <alignment horizontal="center" vertical="center"/>
    </xf>
    <xf numFmtId="4" fontId="5" fillId="0" borderId="2" xfId="1" applyNumberFormat="1" applyFont="1" applyFill="1" applyBorder="1" applyAlignment="1" applyProtection="1">
      <alignment horizontal="center" vertical="center"/>
    </xf>
    <xf numFmtId="0" fontId="4" fillId="0" borderId="4" xfId="1" applyFont="1" applyFill="1" applyBorder="1" applyAlignment="1" applyProtection="1">
      <alignment horizontal="left" vertical="top"/>
    </xf>
    <xf numFmtId="0" fontId="5" fillId="0" borderId="0" xfId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left" vertical="top"/>
    </xf>
    <xf numFmtId="0" fontId="5" fillId="0" borderId="4" xfId="1" applyFont="1" applyFill="1" applyBorder="1" applyAlignment="1" applyProtection="1">
      <alignment horizontal="left" vertical="top"/>
    </xf>
    <xf numFmtId="0" fontId="4" fillId="0" borderId="3" xfId="1" applyNumberFormat="1" applyFont="1" applyFill="1" applyBorder="1" applyAlignment="1" applyProtection="1">
      <alignment vertical="top"/>
    </xf>
    <xf numFmtId="4" fontId="5" fillId="0" borderId="3" xfId="1" applyNumberFormat="1" applyFont="1" applyFill="1" applyBorder="1" applyAlignment="1" applyProtection="1">
      <alignment vertical="center"/>
    </xf>
    <xf numFmtId="4" fontId="5" fillId="0" borderId="3" xfId="1" applyNumberFormat="1" applyFont="1" applyFill="1" applyBorder="1" applyAlignment="1" applyProtection="1">
      <alignment horizontal="center" vertical="center"/>
    </xf>
    <xf numFmtId="44" fontId="5" fillId="0" borderId="3" xfId="1" applyNumberFormat="1" applyFont="1" applyFill="1" applyBorder="1" applyAlignment="1" applyProtection="1">
      <alignment vertical="center"/>
    </xf>
    <xf numFmtId="0" fontId="5" fillId="0" borderId="3" xfId="1" applyFont="1" applyFill="1" applyBorder="1" applyAlignment="1" applyProtection="1">
      <alignment horizontal="center" vertical="center"/>
    </xf>
    <xf numFmtId="4" fontId="5" fillId="0" borderId="3" xfId="4" applyNumberFormat="1" applyFont="1" applyFill="1" applyBorder="1" applyAlignment="1" applyProtection="1">
      <alignment horizontal="center" vertical="center"/>
    </xf>
    <xf numFmtId="44" fontId="5" fillId="0" borderId="3" xfId="4" applyNumberFormat="1" applyFont="1" applyFill="1" applyBorder="1" applyAlignment="1" applyProtection="1">
      <alignment horizontal="center" vertical="center"/>
    </xf>
    <xf numFmtId="3" fontId="5" fillId="0" borderId="3" xfId="4" applyNumberFormat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/>
    </xf>
    <xf numFmtId="3" fontId="5" fillId="0" borderId="3" xfId="4" applyNumberFormat="1" applyFont="1" applyFill="1" applyBorder="1" applyAlignment="1" applyProtection="1">
      <alignment horizontal="center"/>
    </xf>
    <xf numFmtId="44" fontId="5" fillId="0" borderId="3" xfId="4" applyNumberFormat="1" applyFont="1" applyFill="1" applyBorder="1" applyAlignment="1" applyProtection="1">
      <alignment horizontal="center"/>
    </xf>
    <xf numFmtId="4" fontId="5" fillId="0" borderId="3" xfId="4" applyNumberFormat="1" applyFont="1" applyFill="1" applyBorder="1" applyAlignment="1" applyProtection="1">
      <alignment horizontal="center"/>
    </xf>
    <xf numFmtId="3" fontId="5" fillId="0" borderId="4" xfId="4" applyNumberFormat="1" applyFont="1" applyFill="1" applyBorder="1" applyAlignment="1" applyProtection="1">
      <alignment horizontal="center"/>
    </xf>
    <xf numFmtId="0" fontId="4" fillId="2" borderId="10" xfId="1" applyFont="1" applyFill="1" applyBorder="1" applyAlignment="1" applyProtection="1">
      <alignment horizontal="left" vertical="top"/>
    </xf>
    <xf numFmtId="0" fontId="12" fillId="2" borderId="10" xfId="1" applyFont="1" applyFill="1" applyBorder="1" applyAlignment="1" applyProtection="1">
      <alignment horizontal="left" vertical="top"/>
    </xf>
    <xf numFmtId="0" fontId="4" fillId="2" borderId="11" xfId="1" applyFont="1" applyFill="1" applyBorder="1" applyAlignment="1" applyProtection="1">
      <alignment horizontal="center" vertical="center"/>
    </xf>
    <xf numFmtId="4" fontId="4" fillId="2" borderId="11" xfId="4" applyNumberFormat="1" applyFont="1" applyFill="1" applyBorder="1" applyAlignment="1" applyProtection="1">
      <alignment horizontal="center" vertical="center"/>
    </xf>
    <xf numFmtId="44" fontId="4" fillId="2" borderId="12" xfId="1" applyNumberFormat="1" applyFont="1" applyFill="1" applyBorder="1" applyAlignment="1" applyProtection="1">
      <alignment horizontal="left" vertical="center"/>
    </xf>
    <xf numFmtId="0" fontId="5" fillId="0" borderId="1" xfId="1" applyFont="1" applyFill="1" applyBorder="1" applyAlignment="1" applyProtection="1">
      <alignment horizontal="left" vertical="top"/>
    </xf>
    <xf numFmtId="0" fontId="5" fillId="0" borderId="6" xfId="1" applyFont="1" applyFill="1" applyBorder="1" applyAlignment="1" applyProtection="1">
      <alignment horizontal="center" vertical="top"/>
    </xf>
    <xf numFmtId="0" fontId="4" fillId="0" borderId="6" xfId="1" applyNumberFormat="1" applyFont="1" applyFill="1" applyBorder="1" applyAlignment="1" applyProtection="1">
      <alignment vertical="top"/>
    </xf>
    <xf numFmtId="0" fontId="13" fillId="2" borderId="10" xfId="1" applyFont="1" applyFill="1" applyBorder="1" applyAlignment="1" applyProtection="1">
      <alignment horizontal="left" vertical="top"/>
    </xf>
    <xf numFmtId="0" fontId="5" fillId="2" borderId="11" xfId="1" applyFont="1" applyFill="1" applyBorder="1" applyAlignment="1" applyProtection="1">
      <alignment horizontal="center" vertical="center"/>
    </xf>
    <xf numFmtId="0" fontId="4" fillId="0" borderId="7" xfId="1" applyFont="1" applyFill="1" applyBorder="1" applyAlignment="1" applyProtection="1">
      <alignment horizontal="centerContinuous" vertical="top"/>
    </xf>
    <xf numFmtId="0" fontId="14" fillId="0" borderId="3" xfId="1" applyFont="1" applyFill="1" applyBorder="1" applyAlignment="1" applyProtection="1">
      <alignment vertical="top" wrapText="1"/>
    </xf>
    <xf numFmtId="4" fontId="5" fillId="2" borderId="11" xfId="1" applyNumberFormat="1" applyFont="1" applyFill="1" applyBorder="1" applyAlignment="1" applyProtection="1">
      <alignment horizontal="center" vertical="center"/>
    </xf>
    <xf numFmtId="0" fontId="4" fillId="0" borderId="4" xfId="9" applyFont="1" applyFill="1" applyBorder="1" applyAlignment="1" applyProtection="1">
      <alignment horizontal="left" vertical="top"/>
    </xf>
    <xf numFmtId="0" fontId="4" fillId="0" borderId="3" xfId="9" applyFont="1" applyFill="1" applyBorder="1" applyAlignment="1" applyProtection="1">
      <alignment horizontal="center" vertical="top"/>
    </xf>
    <xf numFmtId="4" fontId="4" fillId="0" borderId="3" xfId="9" applyNumberFormat="1" applyFont="1" applyFill="1" applyBorder="1" applyAlignment="1" applyProtection="1">
      <alignment horizontal="center" vertical="top"/>
    </xf>
    <xf numFmtId="0" fontId="12" fillId="2" borderId="11" xfId="9" applyFont="1" applyFill="1" applyBorder="1" applyAlignment="1" applyProtection="1">
      <alignment horizontal="left" vertical="top"/>
    </xf>
    <xf numFmtId="0" fontId="4" fillId="2" borderId="11" xfId="9" applyFont="1" applyFill="1" applyBorder="1" applyAlignment="1" applyProtection="1">
      <alignment horizontal="center" vertical="top"/>
    </xf>
    <xf numFmtId="4" fontId="4" fillId="2" borderId="11" xfId="9" applyNumberFormat="1" applyFont="1" applyFill="1" applyBorder="1" applyAlignment="1" applyProtection="1">
      <alignment horizontal="center" vertical="top"/>
    </xf>
    <xf numFmtId="4" fontId="4" fillId="2" borderId="14" xfId="9" applyNumberFormat="1" applyFont="1" applyFill="1" applyBorder="1" applyAlignment="1" applyProtection="1">
      <alignment horizontal="center" vertical="top"/>
    </xf>
    <xf numFmtId="0" fontId="4" fillId="0" borderId="0" xfId="9" applyNumberFormat="1" applyFont="1" applyFill="1" applyBorder="1" applyAlignment="1" applyProtection="1">
      <alignment vertical="top"/>
    </xf>
    <xf numFmtId="0" fontId="4" fillId="0" borderId="6" xfId="9" applyNumberFormat="1" applyFont="1" applyFill="1" applyBorder="1" applyAlignment="1" applyProtection="1">
      <alignment horizontal="left" vertical="top"/>
    </xf>
    <xf numFmtId="0" fontId="4" fillId="0" borderId="6" xfId="9" applyFont="1" applyFill="1" applyBorder="1" applyAlignment="1" applyProtection="1">
      <alignment horizontal="center" vertical="top"/>
    </xf>
    <xf numFmtId="4" fontId="4" fillId="0" borderId="6" xfId="9" applyNumberFormat="1" applyFont="1" applyFill="1" applyBorder="1" applyAlignment="1" applyProtection="1">
      <alignment horizontal="center" vertical="top"/>
    </xf>
    <xf numFmtId="0" fontId="4" fillId="0" borderId="3" xfId="9" applyNumberFormat="1" applyFont="1" applyFill="1" applyBorder="1" applyAlignment="1" applyProtection="1">
      <alignment horizontal="left" vertical="top"/>
    </xf>
    <xf numFmtId="0" fontId="5" fillId="2" borderId="11" xfId="9" applyFont="1" applyFill="1" applyBorder="1" applyAlignment="1" applyProtection="1">
      <alignment horizontal="center" vertical="top"/>
    </xf>
    <xf numFmtId="4" fontId="5" fillId="2" borderId="11" xfId="9" applyNumberFormat="1" applyFont="1" applyFill="1" applyBorder="1" applyAlignment="1" applyProtection="1">
      <alignment horizontal="center" vertical="top"/>
    </xf>
    <xf numFmtId="4" fontId="5" fillId="2" borderId="14" xfId="9" applyNumberFormat="1" applyFont="1" applyFill="1" applyBorder="1" applyAlignment="1" applyProtection="1">
      <alignment horizontal="center" vertical="top"/>
    </xf>
    <xf numFmtId="0" fontId="4" fillId="0" borderId="4" xfId="11" applyFont="1" applyFill="1" applyBorder="1" applyAlignment="1" applyProtection="1">
      <alignment horizontal="center" vertical="center"/>
    </xf>
    <xf numFmtId="0" fontId="4" fillId="0" borderId="3" xfId="11" applyFont="1" applyFill="1" applyBorder="1" applyAlignment="1" applyProtection="1">
      <alignment horizontal="left" vertical="center"/>
    </xf>
    <xf numFmtId="0" fontId="4" fillId="0" borderId="3" xfId="11" applyFont="1" applyFill="1" applyBorder="1" applyAlignment="1" applyProtection="1">
      <alignment horizontal="center" vertical="center"/>
    </xf>
    <xf numFmtId="4" fontId="4" fillId="0" borderId="3" xfId="11" applyNumberFormat="1" applyFont="1" applyFill="1" applyBorder="1" applyAlignment="1" applyProtection="1">
      <alignment horizontal="center" vertical="center"/>
    </xf>
    <xf numFmtId="44" fontId="4" fillId="0" borderId="3" xfId="11" applyNumberFormat="1" applyFont="1" applyFill="1" applyBorder="1" applyAlignment="1" applyProtection="1">
      <alignment horizontal="center" vertical="center"/>
    </xf>
    <xf numFmtId="0" fontId="4" fillId="0" borderId="9" xfId="11" applyFont="1" applyFill="1" applyBorder="1" applyAlignment="1" applyProtection="1">
      <alignment horizontal="center"/>
    </xf>
    <xf numFmtId="4" fontId="4" fillId="0" borderId="3" xfId="11" applyNumberFormat="1" applyFont="1" applyFill="1" applyBorder="1" applyAlignment="1" applyProtection="1">
      <alignment horizontal="center"/>
    </xf>
    <xf numFmtId="44" fontId="4" fillId="0" borderId="3" xfId="4" applyNumberFormat="1" applyFont="1" applyFill="1" applyBorder="1" applyAlignment="1" applyProtection="1">
      <alignment horizontal="center"/>
    </xf>
    <xf numFmtId="0" fontId="13" fillId="2" borderId="11" xfId="9" applyFont="1" applyFill="1" applyBorder="1" applyAlignment="1" applyProtection="1">
      <alignment horizontal="left" vertical="top"/>
    </xf>
    <xf numFmtId="0" fontId="4" fillId="0" borderId="6" xfId="9" applyFont="1" applyFill="1" applyBorder="1" applyAlignment="1" applyProtection="1">
      <alignment horizontal="left" vertical="top"/>
    </xf>
    <xf numFmtId="0" fontId="4" fillId="0" borderId="3" xfId="9" applyFont="1" applyFill="1" applyBorder="1" applyAlignment="1" applyProtection="1">
      <alignment horizontal="left" vertical="top"/>
    </xf>
    <xf numFmtId="0" fontId="4" fillId="0" borderId="9" xfId="9" applyFont="1" applyFill="1" applyBorder="1" applyAlignment="1" applyProtection="1">
      <alignment horizontal="center" vertical="top"/>
    </xf>
    <xf numFmtId="3" fontId="4" fillId="0" borderId="9" xfId="9" applyNumberFormat="1" applyFont="1" applyFill="1" applyBorder="1" applyAlignment="1" applyProtection="1">
      <alignment horizontal="center" vertical="top"/>
    </xf>
    <xf numFmtId="0" fontId="5" fillId="0" borderId="9" xfId="9" applyFont="1" applyFill="1" applyBorder="1" applyAlignment="1" applyProtection="1">
      <alignment horizontal="center"/>
    </xf>
    <xf numFmtId="3" fontId="5" fillId="0" borderId="9" xfId="4" applyNumberFormat="1" applyFont="1" applyFill="1" applyBorder="1" applyAlignment="1" applyProtection="1">
      <alignment horizontal="center"/>
    </xf>
    <xf numFmtId="0" fontId="13" fillId="0" borderId="2" xfId="9" applyFont="1" applyFill="1" applyBorder="1" applyAlignment="1" applyProtection="1">
      <alignment horizontal="left" vertical="top"/>
    </xf>
    <xf numFmtId="0" fontId="5" fillId="0" borderId="2" xfId="9" applyFont="1" applyFill="1" applyBorder="1" applyAlignment="1" applyProtection="1">
      <alignment horizontal="center" vertical="top"/>
    </xf>
    <xf numFmtId="4" fontId="5" fillId="0" borderId="2" xfId="9" applyNumberFormat="1" applyFont="1" applyFill="1" applyBorder="1" applyAlignment="1" applyProtection="1">
      <alignment horizontal="center" vertical="top"/>
    </xf>
    <xf numFmtId="44" fontId="4" fillId="0" borderId="2" xfId="1" applyNumberFormat="1" applyFont="1" applyFill="1" applyBorder="1" applyAlignment="1" applyProtection="1">
      <alignment horizontal="left" vertical="center"/>
    </xf>
    <xf numFmtId="0" fontId="4" fillId="0" borderId="2" xfId="1" applyFont="1" applyFill="1" applyBorder="1" applyAlignment="1" applyProtection="1">
      <alignment horizontal="center" vertical="center"/>
    </xf>
    <xf numFmtId="4" fontId="4" fillId="0" borderId="2" xfId="4" applyNumberFormat="1" applyFont="1" applyFill="1" applyBorder="1" applyAlignment="1" applyProtection="1">
      <alignment horizontal="center" vertical="center"/>
    </xf>
    <xf numFmtId="0" fontId="13" fillId="0" borderId="2" xfId="1" applyFont="1" applyFill="1" applyBorder="1" applyAlignment="1" applyProtection="1">
      <alignment horizontal="left" vertical="top"/>
    </xf>
    <xf numFmtId="0" fontId="4" fillId="0" borderId="2" xfId="1" applyFont="1" applyFill="1" applyBorder="1" applyAlignment="1" applyProtection="1">
      <alignment horizontal="left" vertical="top"/>
    </xf>
    <xf numFmtId="0" fontId="12" fillId="0" borderId="2" xfId="1" applyFont="1" applyFill="1" applyBorder="1" applyAlignment="1" applyProtection="1">
      <alignment horizontal="left" vertical="top"/>
    </xf>
    <xf numFmtId="0" fontId="4" fillId="0" borderId="15" xfId="11" applyFont="1" applyFill="1" applyBorder="1" applyAlignment="1" applyProtection="1">
      <alignment horizontal="center" vertical="center"/>
    </xf>
    <xf numFmtId="44" fontId="4" fillId="0" borderId="19" xfId="1" applyNumberFormat="1" applyFont="1" applyFill="1" applyBorder="1" applyAlignment="1" applyProtection="1">
      <alignment horizontal="center" vertical="center" wrapText="1"/>
    </xf>
    <xf numFmtId="44" fontId="4" fillId="0" borderId="6" xfId="1" applyNumberFormat="1" applyFont="1" applyFill="1" applyBorder="1" applyAlignment="1" applyProtection="1">
      <alignment horizontal="center" vertical="center" wrapText="1"/>
    </xf>
    <xf numFmtId="4" fontId="4" fillId="0" borderId="6" xfId="1" applyNumberFormat="1" applyFont="1" applyFill="1" applyBorder="1" applyAlignment="1" applyProtection="1">
      <alignment horizontal="center" vertical="center"/>
    </xf>
    <xf numFmtId="0" fontId="4" fillId="0" borderId="6" xfId="1" applyFont="1" applyFill="1" applyBorder="1" applyAlignment="1" applyProtection="1">
      <alignment horizontal="center" vertical="center"/>
    </xf>
    <xf numFmtId="0" fontId="4" fillId="0" borderId="6" xfId="11" applyFont="1" applyFill="1" applyBorder="1" applyAlignment="1" applyProtection="1">
      <alignment horizontal="center" vertical="center"/>
    </xf>
    <xf numFmtId="0" fontId="8" fillId="0" borderId="3" xfId="1" applyFont="1" applyFill="1" applyBorder="1" applyAlignment="1" applyProtection="1">
      <alignment vertical="top" wrapText="1"/>
    </xf>
    <xf numFmtId="0" fontId="3" fillId="0" borderId="0" xfId="1" applyBorder="1" applyProtection="1"/>
    <xf numFmtId="0" fontId="3" fillId="0" borderId="0" xfId="1" applyProtection="1"/>
    <xf numFmtId="0" fontId="4" fillId="0" borderId="4" xfId="1" applyFont="1" applyBorder="1" applyAlignment="1" applyProtection="1">
      <alignment horizontal="left" vertical="top"/>
    </xf>
    <xf numFmtId="0" fontId="5" fillId="0" borderId="4" xfId="1" applyFont="1" applyBorder="1" applyAlignment="1" applyProtection="1">
      <alignment horizontal="left" vertical="top"/>
    </xf>
    <xf numFmtId="0" fontId="5" fillId="0" borderId="3" xfId="1" applyFont="1" applyBorder="1" applyAlignment="1" applyProtection="1">
      <alignment vertical="top"/>
    </xf>
    <xf numFmtId="0" fontId="5" fillId="0" borderId="3" xfId="1" applyFont="1" applyBorder="1" applyAlignment="1" applyProtection="1"/>
    <xf numFmtId="44" fontId="5" fillId="0" borderId="3" xfId="1" applyNumberFormat="1" applyFont="1" applyBorder="1" applyAlignment="1" applyProtection="1">
      <alignment horizontal="center"/>
    </xf>
    <xf numFmtId="0" fontId="5" fillId="0" borderId="3" xfId="1" applyFont="1" applyFill="1" applyBorder="1" applyAlignment="1" applyProtection="1"/>
    <xf numFmtId="3" fontId="11" fillId="0" borderId="3" xfId="5" applyNumberFormat="1" applyFont="1" applyFill="1" applyBorder="1" applyAlignment="1" applyProtection="1">
      <alignment horizontal="center"/>
    </xf>
    <xf numFmtId="44" fontId="5" fillId="0" borderId="3" xfId="1" applyNumberFormat="1" applyFont="1" applyFill="1" applyBorder="1" applyAlignment="1" applyProtection="1">
      <alignment horizontal="left"/>
    </xf>
    <xf numFmtId="0" fontId="5" fillId="0" borderId="3" xfId="1" applyFont="1" applyFill="1" applyBorder="1" applyAlignment="1" applyProtection="1">
      <alignment horizontal="left"/>
    </xf>
    <xf numFmtId="44" fontId="5" fillId="0" borderId="3" xfId="1" applyNumberFormat="1" applyFont="1" applyFill="1" applyBorder="1" applyAlignment="1" applyProtection="1">
      <alignment horizontal="center"/>
    </xf>
    <xf numFmtId="3" fontId="5" fillId="0" borderId="3" xfId="1" applyNumberFormat="1" applyFont="1" applyFill="1" applyBorder="1" applyAlignment="1" applyProtection="1">
      <alignment horizontal="center"/>
    </xf>
    <xf numFmtId="4" fontId="5" fillId="0" borderId="3" xfId="1" applyNumberFormat="1" applyFont="1" applyFill="1" applyBorder="1" applyAlignment="1" applyProtection="1">
      <alignment horizontal="center"/>
    </xf>
    <xf numFmtId="0" fontId="3" fillId="0" borderId="0" xfId="1" applyFill="1" applyBorder="1" applyProtection="1"/>
    <xf numFmtId="0" fontId="3" fillId="0" borderId="0" xfId="1" applyBorder="1" applyAlignment="1" applyProtection="1">
      <alignment horizontal="center"/>
    </xf>
    <xf numFmtId="0" fontId="8" fillId="0" borderId="3" xfId="1" applyFont="1" applyFill="1" applyBorder="1" applyAlignment="1" applyProtection="1">
      <alignment vertical="top"/>
    </xf>
    <xf numFmtId="0" fontId="4" fillId="0" borderId="3" xfId="1" applyFont="1" applyFill="1" applyBorder="1" applyAlignment="1" applyProtection="1"/>
    <xf numFmtId="44" fontId="5" fillId="0" borderId="3" xfId="1" applyNumberFormat="1" applyFont="1" applyFill="1" applyBorder="1" applyAlignment="1" applyProtection="1">
      <alignment horizontal="right"/>
    </xf>
    <xf numFmtId="0" fontId="4" fillId="0" borderId="3" xfId="1" applyFont="1" applyFill="1" applyBorder="1" applyAlignment="1" applyProtection="1">
      <alignment horizontal="center"/>
    </xf>
    <xf numFmtId="44" fontId="4" fillId="0" borderId="3" xfId="1" applyNumberFormat="1" applyFont="1" applyFill="1" applyBorder="1" applyAlignment="1" applyProtection="1">
      <alignment horizontal="right"/>
    </xf>
    <xf numFmtId="0" fontId="5" fillId="0" borderId="4" xfId="1" applyNumberFormat="1" applyFont="1" applyBorder="1" applyAlignment="1" applyProtection="1">
      <alignment horizontal="left" vertical="center" wrapText="1"/>
    </xf>
    <xf numFmtId="0" fontId="5" fillId="0" borderId="3" xfId="1" applyFont="1" applyBorder="1" applyAlignment="1" applyProtection="1">
      <alignment horizontal="center"/>
    </xf>
    <xf numFmtId="0" fontId="5" fillId="0" borderId="4" xfId="1" applyFont="1" applyBorder="1" applyAlignment="1" applyProtection="1">
      <alignment horizontal="center"/>
    </xf>
    <xf numFmtId="4" fontId="5" fillId="0" borderId="3" xfId="7" applyFont="1" applyBorder="1" applyAlignment="1" applyProtection="1">
      <alignment horizontal="center"/>
    </xf>
    <xf numFmtId="0" fontId="5" fillId="0" borderId="3" xfId="1" applyFont="1" applyBorder="1" applyAlignment="1" applyProtection="1">
      <alignment horizontal="left" vertical="top"/>
    </xf>
    <xf numFmtId="0" fontId="5" fillId="0" borderId="3" xfId="1" applyFont="1" applyFill="1" applyBorder="1" applyAlignment="1" applyProtection="1">
      <alignment vertical="top" wrapText="1"/>
    </xf>
    <xf numFmtId="0" fontId="11" fillId="0" borderId="3" xfId="5" applyFont="1" applyFill="1" applyBorder="1" applyAlignment="1" applyProtection="1">
      <alignment horizontal="center" vertical="top"/>
    </xf>
    <xf numFmtId="4" fontId="11" fillId="0" borderId="3" xfId="5" applyNumberFormat="1" applyFont="1" applyFill="1" applyBorder="1" applyAlignment="1" applyProtection="1">
      <alignment horizontal="center" vertical="top"/>
    </xf>
    <xf numFmtId="44" fontId="5" fillId="0" borderId="3" xfId="1" applyNumberFormat="1" applyFont="1" applyFill="1" applyBorder="1" applyAlignment="1" applyProtection="1">
      <alignment horizontal="right" vertical="center"/>
    </xf>
    <xf numFmtId="0" fontId="5" fillId="2" borderId="12" xfId="1" applyFont="1" applyFill="1" applyBorder="1" applyAlignment="1" applyProtection="1">
      <alignment horizontal="left" vertical="top"/>
    </xf>
    <xf numFmtId="0" fontId="5" fillId="0" borderId="2" xfId="1" applyFont="1" applyFill="1" applyBorder="1" applyAlignment="1" applyProtection="1">
      <alignment horizontal="left" vertical="top"/>
    </xf>
    <xf numFmtId="0" fontId="23" fillId="0" borderId="3" xfId="1" applyNumberFormat="1" applyFont="1" applyBorder="1" applyAlignment="1" applyProtection="1">
      <alignment horizontal="left" vertical="center" wrapText="1"/>
    </xf>
    <xf numFmtId="2" fontId="5" fillId="0" borderId="4" xfId="11" applyNumberFormat="1" applyFont="1" applyFill="1" applyBorder="1" applyAlignment="1" applyProtection="1">
      <alignment horizontal="left" vertical="top" wrapText="1"/>
    </xf>
    <xf numFmtId="0" fontId="5" fillId="0" borderId="3" xfId="11" applyFont="1" applyFill="1" applyBorder="1" applyAlignment="1" applyProtection="1">
      <alignment horizontal="left" vertical="center" wrapText="1"/>
    </xf>
    <xf numFmtId="0" fontId="5" fillId="0" borderId="9" xfId="11" applyFont="1" applyFill="1" applyBorder="1" applyAlignment="1" applyProtection="1">
      <alignment horizontal="center" wrapText="1"/>
    </xf>
    <xf numFmtId="3" fontId="5" fillId="0" borderId="4" xfId="11" applyNumberFormat="1" applyFont="1" applyFill="1" applyBorder="1" applyAlignment="1" applyProtection="1">
      <alignment horizontal="center" wrapText="1"/>
    </xf>
    <xf numFmtId="4" fontId="5" fillId="0" borderId="3" xfId="7" applyNumberFormat="1" applyFont="1" applyBorder="1" applyAlignment="1" applyProtection="1">
      <alignment horizontal="center"/>
    </xf>
    <xf numFmtId="44" fontId="5" fillId="0" borderId="3" xfId="7" applyNumberFormat="1" applyFont="1" applyBorder="1" applyAlignment="1" applyProtection="1">
      <alignment horizontal="right" vertical="center"/>
    </xf>
    <xf numFmtId="0" fontId="9" fillId="0" borderId="3" xfId="1" applyNumberFormat="1" applyFont="1" applyBorder="1" applyAlignment="1" applyProtection="1">
      <alignment horizontal="left" vertical="center" wrapText="1"/>
    </xf>
    <xf numFmtId="0" fontId="5" fillId="0" borderId="9" xfId="11" applyFont="1" applyBorder="1" applyAlignment="1" applyProtection="1">
      <alignment horizontal="center" wrapText="1"/>
    </xf>
    <xf numFmtId="3" fontId="5" fillId="0" borderId="4" xfId="12" applyNumberFormat="1" applyFont="1" applyBorder="1" applyAlignment="1" applyProtection="1">
      <alignment horizontal="center"/>
    </xf>
    <xf numFmtId="44" fontId="5" fillId="0" borderId="3" xfId="7" applyNumberFormat="1" applyFont="1" applyBorder="1" applyAlignment="1" applyProtection="1">
      <alignment horizontal="right"/>
    </xf>
    <xf numFmtId="49" fontId="3" fillId="0" borderId="0" xfId="1" applyNumberFormat="1" applyAlignment="1" applyProtection="1">
      <alignment horizontal="left" vertical="center"/>
    </xf>
    <xf numFmtId="0" fontId="5" fillId="0" borderId="3" xfId="1" applyNumberFormat="1" applyFont="1" applyBorder="1" applyAlignment="1" applyProtection="1">
      <alignment horizontal="left" vertical="center" wrapText="1"/>
    </xf>
    <xf numFmtId="0" fontId="5" fillId="0" borderId="3" xfId="11" applyFont="1" applyBorder="1" applyAlignment="1" applyProtection="1">
      <alignment horizontal="center" wrapText="1"/>
    </xf>
    <xf numFmtId="3" fontId="5" fillId="0" borderId="0" xfId="12" applyNumberFormat="1" applyFont="1" applyBorder="1" applyAlignment="1" applyProtection="1">
      <alignment horizontal="center"/>
    </xf>
    <xf numFmtId="49" fontId="5" fillId="0" borderId="3" xfId="1" applyNumberFormat="1" applyFont="1" applyBorder="1" applyAlignment="1" applyProtection="1">
      <alignment horizontal="center" vertical="center"/>
    </xf>
    <xf numFmtId="0" fontId="5" fillId="0" borderId="3" xfId="1" applyNumberFormat="1" applyFont="1" applyBorder="1" applyAlignment="1" applyProtection="1">
      <alignment horizontal="center" vertical="center"/>
    </xf>
    <xf numFmtId="44" fontId="5" fillId="0" borderId="3" xfId="1" applyNumberFormat="1" applyFont="1" applyFill="1" applyBorder="1" applyAlignment="1" applyProtection="1">
      <alignment horizontal="left" vertical="center"/>
    </xf>
    <xf numFmtId="49" fontId="5" fillId="0" borderId="3" xfId="1" applyNumberFormat="1" applyFont="1" applyFill="1" applyBorder="1" applyAlignment="1" applyProtection="1">
      <alignment horizontal="center" vertical="center"/>
    </xf>
    <xf numFmtId="0" fontId="15" fillId="0" borderId="3" xfId="1" applyNumberFormat="1" applyFont="1" applyBorder="1" applyAlignment="1" applyProtection="1">
      <alignment horizontal="left" vertical="center" wrapText="1"/>
    </xf>
    <xf numFmtId="49" fontId="5" fillId="0" borderId="9" xfId="1" applyNumberFormat="1" applyFont="1" applyFill="1" applyBorder="1" applyAlignment="1" applyProtection="1">
      <alignment horizontal="center" vertical="center"/>
    </xf>
    <xf numFmtId="0" fontId="9" fillId="0" borderId="3" xfId="1" applyNumberFormat="1" applyFont="1" applyFill="1" applyBorder="1" applyAlignment="1" applyProtection="1">
      <alignment horizontal="left" vertical="center" wrapText="1"/>
    </xf>
    <xf numFmtId="3" fontId="5" fillId="0" borderId="4" xfId="12" applyNumberFormat="1" applyFont="1" applyFill="1" applyBorder="1" applyAlignment="1" applyProtection="1">
      <alignment horizontal="center"/>
    </xf>
    <xf numFmtId="4" fontId="5" fillId="0" borderId="3" xfId="7" applyNumberFormat="1" applyFont="1" applyFill="1" applyBorder="1" applyAlignment="1" applyProtection="1">
      <alignment horizontal="center"/>
    </xf>
    <xf numFmtId="44" fontId="5" fillId="0" borderId="3" xfId="7" applyNumberFormat="1" applyFont="1" applyFill="1" applyBorder="1" applyAlignment="1" applyProtection="1">
      <alignment horizontal="right"/>
    </xf>
    <xf numFmtId="0" fontId="5" fillId="0" borderId="3" xfId="1" applyNumberFormat="1" applyFont="1" applyFill="1" applyBorder="1" applyAlignment="1" applyProtection="1">
      <alignment horizontal="left" vertical="center" wrapText="1"/>
    </xf>
    <xf numFmtId="0" fontId="5" fillId="0" borderId="3" xfId="11" applyFont="1" applyFill="1" applyBorder="1" applyAlignment="1" applyProtection="1">
      <alignment horizontal="center" wrapText="1"/>
    </xf>
    <xf numFmtId="3" fontId="5" fillId="0" borderId="0" xfId="12" applyNumberFormat="1" applyFont="1" applyFill="1" applyBorder="1" applyAlignment="1" applyProtection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</xf>
    <xf numFmtId="49" fontId="16" fillId="0" borderId="3" xfId="1" applyNumberFormat="1" applyFont="1" applyBorder="1" applyAlignment="1" applyProtection="1">
      <alignment horizontal="center" vertical="center" wrapText="1"/>
    </xf>
    <xf numFmtId="0" fontId="16" fillId="0" borderId="3" xfId="1" applyNumberFormat="1" applyFont="1" applyBorder="1" applyAlignment="1" applyProtection="1">
      <alignment horizontal="center" vertical="center" wrapText="1"/>
    </xf>
    <xf numFmtId="0" fontId="5" fillId="0" borderId="4" xfId="11" applyFont="1" applyFill="1" applyBorder="1" applyAlignment="1" applyProtection="1">
      <alignment horizontal="left" vertical="top" wrapText="1"/>
    </xf>
    <xf numFmtId="0" fontId="5" fillId="0" borderId="3" xfId="11" applyFont="1" applyBorder="1" applyAlignment="1" applyProtection="1">
      <alignment horizontal="left"/>
    </xf>
    <xf numFmtId="49" fontId="5" fillId="0" borderId="9" xfId="1" applyNumberFormat="1" applyFont="1" applyBorder="1" applyAlignment="1" applyProtection="1">
      <alignment horizontal="center" vertical="center"/>
    </xf>
    <xf numFmtId="44" fontId="5" fillId="0" borderId="3" xfId="10" applyNumberFormat="1" applyFont="1" applyBorder="1" applyAlignment="1" applyProtection="1">
      <alignment horizontal="right"/>
    </xf>
    <xf numFmtId="0" fontId="4" fillId="0" borderId="3" xfId="11" applyFont="1" applyBorder="1" applyAlignment="1" applyProtection="1">
      <alignment horizontal="left"/>
    </xf>
    <xf numFmtId="0" fontId="5" fillId="0" borderId="3" xfId="1" applyFont="1" applyFill="1" applyBorder="1" applyAlignment="1" applyProtection="1">
      <alignment horizontal="center" wrapText="1"/>
    </xf>
    <xf numFmtId="0" fontId="5" fillId="0" borderId="0" xfId="1" applyFont="1" applyFill="1" applyBorder="1" applyAlignment="1" applyProtection="1">
      <alignment horizontal="center" wrapText="1"/>
    </xf>
    <xf numFmtId="0" fontId="5" fillId="0" borderId="3" xfId="11" applyFont="1" applyFill="1" applyBorder="1" applyAlignment="1" applyProtection="1">
      <alignment horizontal="left" vertical="top" wrapText="1"/>
    </xf>
    <xf numFmtId="0" fontId="5" fillId="0" borderId="3" xfId="11" applyFont="1" applyBorder="1" applyAlignment="1" applyProtection="1">
      <alignment horizontal="left" vertical="center"/>
    </xf>
    <xf numFmtId="4" fontId="5" fillId="0" borderId="3" xfId="12" applyNumberFormat="1" applyFont="1" applyBorder="1" applyAlignment="1" applyProtection="1">
      <alignment horizontal="center"/>
    </xf>
    <xf numFmtId="0" fontId="5" fillId="2" borderId="12" xfId="11" applyFont="1" applyFill="1" applyBorder="1" applyAlignment="1" applyProtection="1">
      <alignment horizontal="left" vertical="top" wrapText="1"/>
    </xf>
    <xf numFmtId="0" fontId="5" fillId="0" borderId="2" xfId="11" applyFont="1" applyFill="1" applyBorder="1" applyAlignment="1" applyProtection="1">
      <alignment horizontal="left" vertical="top" wrapText="1"/>
    </xf>
    <xf numFmtId="44" fontId="4" fillId="0" borderId="6" xfId="9" applyNumberFormat="1" applyFont="1" applyBorder="1" applyProtection="1"/>
    <xf numFmtId="44" fontId="4" fillId="0" borderId="3" xfId="9" applyNumberFormat="1" applyFont="1" applyBorder="1" applyProtection="1"/>
    <xf numFmtId="4" fontId="4" fillId="0" borderId="9" xfId="10" applyNumberFormat="1" applyFont="1" applyBorder="1" applyAlignment="1" applyProtection="1">
      <alignment horizontal="center" vertical="top" wrapText="1"/>
    </xf>
    <xf numFmtId="44" fontId="4" fillId="0" borderId="3" xfId="13" applyNumberFormat="1" applyFont="1" applyBorder="1" applyAlignment="1" applyProtection="1">
      <alignment vertical="top"/>
    </xf>
    <xf numFmtId="0" fontId="4" fillId="0" borderId="3" xfId="9" applyFont="1" applyBorder="1" applyAlignment="1" applyProtection="1">
      <alignment vertical="top" wrapText="1"/>
    </xf>
    <xf numFmtId="4" fontId="5" fillId="0" borderId="9" xfId="10" applyNumberFormat="1" applyFont="1" applyBorder="1" applyAlignment="1" applyProtection="1">
      <alignment horizontal="center"/>
    </xf>
    <xf numFmtId="44" fontId="5" fillId="0" borderId="3" xfId="13" applyNumberFormat="1" applyFont="1" applyBorder="1" applyAlignment="1" applyProtection="1"/>
    <xf numFmtId="4" fontId="5" fillId="0" borderId="9" xfId="10" applyNumberFormat="1" applyFont="1" applyFill="1" applyBorder="1" applyAlignment="1" applyProtection="1">
      <alignment horizontal="center"/>
    </xf>
    <xf numFmtId="44" fontId="5" fillId="0" borderId="3" xfId="13" applyNumberFormat="1" applyFont="1" applyFill="1" applyBorder="1" applyAlignment="1" applyProtection="1"/>
    <xf numFmtId="3" fontId="5" fillId="0" borderId="9" xfId="1" applyNumberFormat="1" applyFont="1" applyBorder="1" applyAlignment="1" applyProtection="1">
      <alignment horizontal="center" vertical="center"/>
    </xf>
    <xf numFmtId="0" fontId="5" fillId="0" borderId="9" xfId="1" applyNumberFormat="1" applyFont="1" applyBorder="1" applyAlignment="1" applyProtection="1">
      <alignment horizontal="center" vertical="center"/>
    </xf>
    <xf numFmtId="0" fontId="4" fillId="2" borderId="12" xfId="11" applyFont="1" applyFill="1" applyBorder="1" applyAlignment="1" applyProtection="1">
      <alignment horizontal="left" vertical="top" wrapText="1"/>
    </xf>
    <xf numFmtId="0" fontId="8" fillId="0" borderId="0" xfId="3" applyFont="1" applyBorder="1" applyAlignment="1" applyProtection="1">
      <alignment horizontal="left" vertical="center" wrapText="1"/>
    </xf>
    <xf numFmtId="49" fontId="2" fillId="0" borderId="20" xfId="1" applyNumberFormat="1" applyFont="1" applyBorder="1" applyAlignment="1" applyProtection="1">
      <alignment horizontal="left" vertical="center" wrapText="1"/>
    </xf>
    <xf numFmtId="44" fontId="19" fillId="0" borderId="22" xfId="1" applyNumberFormat="1" applyFont="1" applyBorder="1" applyAlignment="1" applyProtection="1">
      <alignment vertical="center"/>
    </xf>
    <xf numFmtId="0" fontId="3" fillId="0" borderId="0" xfId="1" applyBorder="1" applyAlignment="1" applyProtection="1">
      <alignment vertical="center"/>
    </xf>
    <xf numFmtId="0" fontId="3" fillId="0" borderId="0" xfId="1" applyAlignment="1" applyProtection="1">
      <alignment vertical="center"/>
    </xf>
    <xf numFmtId="49" fontId="2" fillId="0" borderId="23" xfId="1" applyNumberFormat="1" applyFont="1" applyBorder="1" applyAlignment="1" applyProtection="1">
      <alignment horizontal="left" vertical="center" wrapText="1"/>
    </xf>
    <xf numFmtId="44" fontId="19" fillId="0" borderId="24" xfId="1" applyNumberFormat="1" applyFont="1" applyBorder="1" applyAlignment="1" applyProtection="1">
      <alignment vertical="center"/>
    </xf>
    <xf numFmtId="44" fontId="20" fillId="0" borderId="22" xfId="1" applyNumberFormat="1" applyFont="1" applyBorder="1" applyProtection="1"/>
    <xf numFmtId="44" fontId="19" fillId="0" borderId="25" xfId="1" applyNumberFormat="1" applyFont="1" applyBorder="1" applyProtection="1"/>
    <xf numFmtId="44" fontId="22" fillId="0" borderId="19" xfId="1" applyNumberFormat="1" applyFont="1" applyBorder="1" applyProtection="1"/>
    <xf numFmtId="4" fontId="5" fillId="3" borderId="3" xfId="5" applyNumberFormat="1" applyFont="1" applyFill="1" applyBorder="1" applyAlignment="1" applyProtection="1">
      <alignment horizontal="center"/>
      <protection locked="0"/>
    </xf>
    <xf numFmtId="4" fontId="5" fillId="3" borderId="3" xfId="4" applyNumberFormat="1" applyFont="1" applyFill="1" applyBorder="1" applyAlignment="1" applyProtection="1">
      <alignment horizontal="center"/>
      <protection locked="0"/>
    </xf>
    <xf numFmtId="4" fontId="5" fillId="3" borderId="3" xfId="1" applyNumberFormat="1" applyFont="1" applyFill="1" applyBorder="1" applyAlignment="1" applyProtection="1">
      <alignment horizontal="center"/>
      <protection locked="0"/>
    </xf>
    <xf numFmtId="4" fontId="5" fillId="3" borderId="3" xfId="7" applyFont="1" applyFill="1" applyBorder="1" applyAlignment="1" applyProtection="1">
      <alignment horizontal="center"/>
      <protection locked="0"/>
    </xf>
    <xf numFmtId="0" fontId="5" fillId="3" borderId="3" xfId="1" applyNumberFormat="1" applyFont="1" applyFill="1" applyBorder="1" applyAlignment="1" applyProtection="1">
      <alignment horizontal="center" vertical="center"/>
      <protection locked="0"/>
    </xf>
    <xf numFmtId="4" fontId="5" fillId="3" borderId="3" xfId="1" applyNumberFormat="1" applyFont="1" applyFill="1" applyBorder="1" applyAlignment="1" applyProtection="1">
      <alignment horizontal="center" vertical="center"/>
      <protection locked="0"/>
    </xf>
    <xf numFmtId="0" fontId="5" fillId="3" borderId="9" xfId="1" applyNumberFormat="1" applyFont="1" applyFill="1" applyBorder="1" applyAlignment="1" applyProtection="1">
      <alignment horizontal="center" vertical="center"/>
      <protection locked="0"/>
    </xf>
    <xf numFmtId="0" fontId="8" fillId="0" borderId="0" xfId="17" applyFont="1" applyFill="1" applyBorder="1" applyAlignment="1" applyProtection="1">
      <alignment vertical="top"/>
    </xf>
    <xf numFmtId="0" fontId="4" fillId="0" borderId="0" xfId="1" applyFont="1" applyFill="1" applyBorder="1" applyAlignment="1" applyProtection="1">
      <alignment vertical="top"/>
    </xf>
    <xf numFmtId="4" fontId="5" fillId="0" borderId="0" xfId="1" applyNumberFormat="1" applyFont="1" applyFill="1" applyBorder="1" applyAlignment="1" applyProtection="1">
      <alignment horizontal="center" vertical="center"/>
    </xf>
    <xf numFmtId="44" fontId="4" fillId="0" borderId="0" xfId="1" applyNumberFormat="1" applyFont="1" applyFill="1" applyBorder="1" applyAlignment="1" applyProtection="1">
      <alignment horizontal="center" vertical="center"/>
    </xf>
    <xf numFmtId="0" fontId="8" fillId="0" borderId="31" xfId="17" applyFont="1" applyFill="1" applyBorder="1" applyAlignment="1" applyProtection="1">
      <alignment vertical="top"/>
    </xf>
    <xf numFmtId="0" fontId="8" fillId="0" borderId="31" xfId="3" applyFont="1" applyBorder="1" applyAlignment="1" applyProtection="1">
      <alignment vertical="center" wrapText="1"/>
    </xf>
    <xf numFmtId="0" fontId="8" fillId="0" borderId="31" xfId="3" applyFont="1" applyBorder="1" applyAlignment="1" applyProtection="1">
      <alignment vertical="top" wrapText="1"/>
    </xf>
    <xf numFmtId="0" fontId="5" fillId="0" borderId="5" xfId="1" applyFont="1" applyFill="1" applyBorder="1" applyAlignment="1" applyProtection="1">
      <alignment horizontal="left" vertical="top"/>
    </xf>
    <xf numFmtId="0" fontId="5" fillId="0" borderId="7" xfId="1" applyFont="1" applyFill="1" applyBorder="1" applyAlignment="1" applyProtection="1">
      <alignment vertical="top"/>
    </xf>
    <xf numFmtId="0" fontId="5" fillId="0" borderId="7" xfId="1" applyFont="1" applyFill="1" applyBorder="1" applyAlignment="1" applyProtection="1">
      <alignment horizontal="center" vertical="center"/>
    </xf>
    <xf numFmtId="4" fontId="5" fillId="0" borderId="7" xfId="4" applyNumberFormat="1" applyFont="1" applyFill="1" applyBorder="1" applyAlignment="1" applyProtection="1">
      <alignment horizontal="center" vertical="center"/>
    </xf>
    <xf numFmtId="44" fontId="5" fillId="0" borderId="7" xfId="4" applyNumberFormat="1" applyFont="1" applyFill="1" applyBorder="1" applyAlignment="1" applyProtection="1">
      <alignment horizontal="center" vertical="center"/>
    </xf>
    <xf numFmtId="49" fontId="2" fillId="0" borderId="4" xfId="1" applyNumberFormat="1" applyFont="1" applyBorder="1" applyAlignment="1" applyProtection="1">
      <alignment horizontal="left" vertical="center" wrapText="1"/>
    </xf>
    <xf numFmtId="49" fontId="3" fillId="0" borderId="4" xfId="1" applyNumberFormat="1" applyBorder="1" applyAlignment="1" applyProtection="1">
      <alignment horizontal="left" vertical="center"/>
    </xf>
    <xf numFmtId="0" fontId="5" fillId="0" borderId="0" xfId="1" applyNumberFormat="1" applyFont="1" applyBorder="1" applyAlignment="1" applyProtection="1">
      <alignment horizontal="center" vertical="center"/>
    </xf>
    <xf numFmtId="0" fontId="5" fillId="0" borderId="0" xfId="1" applyNumberFormat="1" applyFont="1" applyFill="1" applyBorder="1" applyAlignment="1" applyProtection="1">
      <alignment horizontal="center" vertical="center"/>
    </xf>
    <xf numFmtId="49" fontId="2" fillId="0" borderId="4" xfId="1" applyNumberFormat="1" applyFont="1" applyFill="1" applyBorder="1" applyAlignment="1" applyProtection="1">
      <alignment horizontal="left" vertical="center" wrapText="1"/>
    </xf>
    <xf numFmtId="49" fontId="3" fillId="0" borderId="4" xfId="1" applyNumberFormat="1" applyFill="1" applyBorder="1" applyAlignment="1" applyProtection="1">
      <alignment horizontal="left" vertical="center"/>
    </xf>
    <xf numFmtId="0" fontId="5" fillId="0" borderId="0" xfId="1" applyNumberFormat="1" applyFont="1" applyBorder="1" applyAlignment="1" applyProtection="1">
      <alignment horizontal="left" vertical="center" wrapText="1"/>
    </xf>
    <xf numFmtId="49" fontId="5" fillId="0" borderId="0" xfId="1" applyNumberFormat="1" applyFont="1" applyBorder="1" applyAlignment="1" applyProtection="1">
      <alignment horizontal="center" vertical="center"/>
    </xf>
    <xf numFmtId="44" fontId="5" fillId="0" borderId="0" xfId="13" applyNumberFormat="1" applyFont="1" applyFill="1" applyBorder="1" applyAlignment="1" applyProtection="1"/>
    <xf numFmtId="49" fontId="3" fillId="0" borderId="2" xfId="1" applyNumberFormat="1" applyBorder="1" applyAlignment="1" applyProtection="1">
      <alignment horizontal="left" vertical="center"/>
    </xf>
    <xf numFmtId="0" fontId="5" fillId="0" borderId="2" xfId="1" applyNumberFormat="1" applyFont="1" applyBorder="1" applyAlignment="1" applyProtection="1">
      <alignment horizontal="left" vertical="center" wrapText="1"/>
    </xf>
    <xf numFmtId="49" fontId="5" fillId="0" borderId="2" xfId="1" applyNumberFormat="1" applyFont="1" applyBorder="1" applyAlignment="1" applyProtection="1">
      <alignment horizontal="center" vertical="center"/>
    </xf>
    <xf numFmtId="0" fontId="5" fillId="0" borderId="2" xfId="1" applyNumberFormat="1" applyFont="1" applyBorder="1" applyAlignment="1" applyProtection="1">
      <alignment horizontal="center" vertical="center"/>
    </xf>
    <xf numFmtId="44" fontId="5" fillId="0" borderId="2" xfId="13" applyNumberFormat="1" applyFont="1" applyFill="1" applyBorder="1" applyAlignment="1" applyProtection="1"/>
    <xf numFmtId="0" fontId="16" fillId="0" borderId="0" xfId="1" applyNumberFormat="1" applyFont="1" applyBorder="1" applyAlignment="1" applyProtection="1">
      <alignment horizontal="center" vertical="center" wrapText="1"/>
    </xf>
    <xf numFmtId="3" fontId="5" fillId="0" borderId="0" xfId="1" applyNumberFormat="1" applyFont="1" applyBorder="1" applyAlignment="1" applyProtection="1">
      <alignment horizontal="center" vertical="center"/>
    </xf>
    <xf numFmtId="49" fontId="5" fillId="0" borderId="4" xfId="1" applyNumberFormat="1" applyFont="1" applyBorder="1" applyAlignment="1" applyProtection="1">
      <alignment horizontal="left" vertical="center"/>
    </xf>
    <xf numFmtId="4" fontId="5" fillId="0" borderId="0" xfId="1" applyNumberFormat="1" applyFont="1" applyBorder="1" applyAlignment="1" applyProtection="1">
      <alignment horizontal="center" vertical="center"/>
    </xf>
    <xf numFmtId="0" fontId="4" fillId="0" borderId="4" xfId="11" applyFont="1" applyFill="1" applyBorder="1" applyAlignment="1" applyProtection="1">
      <alignment horizontal="left" vertical="top" wrapText="1"/>
    </xf>
    <xf numFmtId="49" fontId="4" fillId="0" borderId="4" xfId="1" applyNumberFormat="1" applyFont="1" applyBorder="1" applyAlignment="1" applyProtection="1">
      <alignment horizontal="left" vertical="center"/>
    </xf>
    <xf numFmtId="0" fontId="19" fillId="0" borderId="12" xfId="1" applyFont="1" applyBorder="1" applyAlignment="1" applyProtection="1">
      <alignment horizontal="left" vertical="center" wrapText="1"/>
    </xf>
    <xf numFmtId="44" fontId="4" fillId="0" borderId="6" xfId="1" applyNumberFormat="1" applyFont="1" applyFill="1" applyBorder="1" applyAlignment="1" applyProtection="1">
      <alignment horizontal="center" vertical="center" wrapText="1"/>
    </xf>
    <xf numFmtId="44" fontId="4" fillId="0" borderId="7" xfId="1" applyNumberFormat="1" applyFont="1" applyFill="1" applyBorder="1" applyAlignment="1" applyProtection="1">
      <alignment horizontal="center" vertical="center" wrapText="1"/>
    </xf>
    <xf numFmtId="4" fontId="4" fillId="0" borderId="6" xfId="1" applyNumberFormat="1" applyFont="1" applyFill="1" applyBorder="1" applyAlignment="1" applyProtection="1">
      <alignment horizontal="center" vertical="center"/>
    </xf>
    <xf numFmtId="4" fontId="4" fillId="0" borderId="7" xfId="1" applyNumberFormat="1" applyFont="1" applyFill="1" applyBorder="1" applyAlignment="1" applyProtection="1">
      <alignment horizontal="center" vertical="center"/>
    </xf>
    <xf numFmtId="0" fontId="4" fillId="0" borderId="6" xfId="1" applyFont="1" applyFill="1" applyBorder="1" applyAlignment="1" applyProtection="1">
      <alignment horizontal="center" vertical="center"/>
    </xf>
    <xf numFmtId="0" fontId="4" fillId="0" borderId="7" xfId="1" applyFont="1" applyFill="1" applyBorder="1" applyAlignment="1" applyProtection="1">
      <alignment horizontal="center" vertical="center"/>
    </xf>
    <xf numFmtId="0" fontId="4" fillId="0" borderId="6" xfId="11" applyFont="1" applyFill="1" applyBorder="1" applyAlignment="1" applyProtection="1">
      <alignment horizontal="center" vertical="center"/>
    </xf>
    <xf numFmtId="0" fontId="4" fillId="0" borderId="7" xfId="11" applyFont="1" applyFill="1" applyBorder="1" applyAlignment="1" applyProtection="1">
      <alignment horizontal="center" vertical="center"/>
    </xf>
    <xf numFmtId="49" fontId="2" fillId="0" borderId="28" xfId="1" applyNumberFormat="1" applyFont="1" applyBorder="1" applyAlignment="1" applyProtection="1">
      <alignment horizontal="right" vertical="center" wrapText="1" indent="1"/>
    </xf>
    <xf numFmtId="49" fontId="2" fillId="0" borderId="29" xfId="1" applyNumberFormat="1" applyFont="1" applyBorder="1" applyAlignment="1" applyProtection="1">
      <alignment horizontal="right" vertical="center" wrapText="1" indent="1"/>
    </xf>
    <xf numFmtId="49" fontId="21" fillId="0" borderId="30" xfId="1" applyNumberFormat="1" applyFont="1" applyBorder="1" applyAlignment="1" applyProtection="1">
      <alignment horizontal="right" vertical="center" wrapText="1" indent="1"/>
    </xf>
    <xf numFmtId="49" fontId="21" fillId="0" borderId="17" xfId="1" applyNumberFormat="1" applyFont="1" applyBorder="1" applyAlignment="1" applyProtection="1">
      <alignment horizontal="right" vertical="center" wrapText="1" indent="1"/>
    </xf>
    <xf numFmtId="49" fontId="2" fillId="0" borderId="26" xfId="1" applyNumberFormat="1" applyFont="1" applyBorder="1" applyAlignment="1" applyProtection="1">
      <alignment horizontal="right" vertical="center" wrapText="1" indent="1"/>
    </xf>
    <xf numFmtId="49" fontId="2" fillId="0" borderId="27" xfId="1" applyNumberFormat="1" applyFont="1" applyBorder="1" applyAlignment="1" applyProtection="1">
      <alignment horizontal="right" vertical="center" wrapText="1" indent="1"/>
    </xf>
    <xf numFmtId="0" fontId="19" fillId="0" borderId="21" xfId="1" applyFont="1" applyBorder="1" applyAlignment="1" applyProtection="1">
      <alignment horizontal="left" vertical="center" wrapText="1"/>
    </xf>
    <xf numFmtId="0" fontId="4" fillId="0" borderId="16" xfId="11" applyFont="1" applyFill="1" applyBorder="1" applyAlignment="1" applyProtection="1">
      <alignment horizontal="center" vertical="center"/>
    </xf>
    <xf numFmtId="0" fontId="4" fillId="0" borderId="17" xfId="11" applyFont="1" applyFill="1" applyBorder="1" applyAlignment="1" applyProtection="1">
      <alignment horizontal="center" vertical="center"/>
    </xf>
    <xf numFmtId="0" fontId="4" fillId="0" borderId="18" xfId="11" applyFont="1" applyFill="1" applyBorder="1" applyAlignment="1" applyProtection="1">
      <alignment horizontal="center" vertical="center"/>
    </xf>
  </cellXfs>
  <cellStyles count="20">
    <cellStyle name="Comma 2" xfId="18" xr:uid="{00000000-0005-0000-0000-000000000000}"/>
    <cellStyle name="Comma 2 3" xfId="10" xr:uid="{00000000-0005-0000-0000-000001000000}"/>
    <cellStyle name="Comma 2 6" xfId="7" xr:uid="{00000000-0005-0000-0000-000002000000}"/>
    <cellStyle name="Comma_RR2006-004 Bill Template" xfId="13" xr:uid="{00000000-0005-0000-0000-000003000000}"/>
    <cellStyle name="Comma0" xfId="4" xr:uid="{00000000-0005-0000-0000-000004000000}"/>
    <cellStyle name="Currency 2" xfId="8" xr:uid="{00000000-0005-0000-0000-000005000000}"/>
    <cellStyle name="Currency 3" xfId="19" xr:uid="{00000000-0005-0000-0000-000006000000}"/>
    <cellStyle name="Normal" xfId="0" builtinId="0"/>
    <cellStyle name="Normal 10" xfId="9" xr:uid="{00000000-0005-0000-0000-000008000000}"/>
    <cellStyle name="Normal 11 2 7" xfId="15" xr:uid="{00000000-0005-0000-0000-000009000000}"/>
    <cellStyle name="Normal 15 7 3" xfId="16" xr:uid="{00000000-0005-0000-0000-00000A000000}"/>
    <cellStyle name="Normal 2" xfId="1" xr:uid="{00000000-0005-0000-0000-00000B000000}"/>
    <cellStyle name="Normal 2 2" xfId="14" xr:uid="{00000000-0005-0000-0000-00000C000000}"/>
    <cellStyle name="Normal 2 3 4" xfId="11" xr:uid="{00000000-0005-0000-0000-00000D000000}"/>
    <cellStyle name="Normal 3" xfId="17" xr:uid="{00000000-0005-0000-0000-00000E000000}"/>
    <cellStyle name="Normal_HIB CERT" xfId="3" xr:uid="{00000000-0005-0000-0000-00000F000000}"/>
    <cellStyle name="Normal_Master" xfId="5" xr:uid="{00000000-0005-0000-0000-000010000000}"/>
    <cellStyle name="Normal_VO Intersections" xfId="12" xr:uid="{00000000-0005-0000-0000-000011000000}"/>
    <cellStyle name="Percent 2" xfId="2" xr:uid="{00000000-0005-0000-0000-000013000000}"/>
    <cellStyle name="Percent 2 2" xfId="6" xr:uid="{00000000-0005-0000-0000-00001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tabColor rgb="FF92D050"/>
    <pageSetUpPr fitToPage="1"/>
  </sheetPr>
  <dimension ref="A1:G132"/>
  <sheetViews>
    <sheetView tabSelected="1" view="pageBreakPreview" zoomScaleNormal="100" zoomScaleSheetLayoutView="100" workbookViewId="0">
      <selection activeCell="E11" sqref="E11"/>
    </sheetView>
  </sheetViews>
  <sheetFormatPr defaultColWidth="14.85546875" defaultRowHeight="15" x14ac:dyDescent="0.2"/>
  <cols>
    <col min="1" max="1" width="12.85546875" style="80" customWidth="1"/>
    <col min="2" max="2" width="61.28515625" style="80" customWidth="1"/>
    <col min="3" max="3" width="10.7109375" style="80" customWidth="1"/>
    <col min="4" max="4" width="11.7109375" style="80" customWidth="1"/>
    <col min="5" max="5" width="13.28515625" style="80" customWidth="1"/>
    <col min="6" max="6" width="19.140625" style="80" customWidth="1"/>
    <col min="7" max="7" width="14.85546875" style="79"/>
    <col min="8" max="16384" width="14.85546875" style="80"/>
  </cols>
  <sheetData>
    <row r="1" spans="1:6" x14ac:dyDescent="0.2">
      <c r="A1" s="183" t="s">
        <v>92</v>
      </c>
      <c r="B1" s="184"/>
      <c r="C1" s="4"/>
      <c r="D1" s="185"/>
      <c r="E1" s="185"/>
      <c r="F1" s="186"/>
    </row>
    <row r="2" spans="1:6" ht="15" customHeight="1" x14ac:dyDescent="0.2">
      <c r="A2" s="187" t="s">
        <v>74</v>
      </c>
      <c r="B2" s="188"/>
      <c r="C2" s="188"/>
      <c r="D2" s="188"/>
      <c r="E2" s="189"/>
      <c r="F2" s="188"/>
    </row>
    <row r="3" spans="1:6" s="79" customFormat="1" ht="18.75" customHeight="1" x14ac:dyDescent="0.2">
      <c r="A3" s="220" t="s">
        <v>0</v>
      </c>
      <c r="B3" s="220" t="s">
        <v>1</v>
      </c>
      <c r="C3" s="220" t="s">
        <v>2</v>
      </c>
      <c r="D3" s="218" t="s">
        <v>3</v>
      </c>
      <c r="E3" s="218" t="s">
        <v>4</v>
      </c>
      <c r="F3" s="216" t="s">
        <v>5</v>
      </c>
    </row>
    <row r="4" spans="1:6" s="79" customFormat="1" ht="18.75" customHeight="1" x14ac:dyDescent="0.2">
      <c r="A4" s="221"/>
      <c r="B4" s="221"/>
      <c r="C4" s="221"/>
      <c r="D4" s="219"/>
      <c r="E4" s="219"/>
      <c r="F4" s="217"/>
    </row>
    <row r="5" spans="1:6" s="79" customFormat="1" ht="14.1" customHeight="1" x14ac:dyDescent="0.2">
      <c r="A5" s="6"/>
      <c r="B5" s="7" t="s">
        <v>6</v>
      </c>
      <c r="C5" s="4"/>
      <c r="D5" s="8"/>
      <c r="E5" s="9"/>
      <c r="F5" s="10"/>
    </row>
    <row r="6" spans="1:6" s="79" customFormat="1" ht="14.1" customHeight="1" x14ac:dyDescent="0.2">
      <c r="A6" s="6"/>
      <c r="B6" s="7"/>
      <c r="C6" s="4"/>
      <c r="D6" s="8"/>
      <c r="E6" s="9"/>
      <c r="F6" s="10"/>
    </row>
    <row r="7" spans="1:6" s="79" customFormat="1" ht="14.1" customHeight="1" x14ac:dyDescent="0.2">
      <c r="A7" s="81" t="s">
        <v>7</v>
      </c>
      <c r="B7" s="78" t="s">
        <v>8</v>
      </c>
      <c r="C7" s="11"/>
      <c r="D7" s="12"/>
      <c r="E7" s="12"/>
      <c r="F7" s="13"/>
    </row>
    <row r="8" spans="1:6" s="79" customFormat="1" ht="14.1" customHeight="1" x14ac:dyDescent="0.2">
      <c r="A8" s="82"/>
      <c r="B8" s="83"/>
      <c r="C8" s="11"/>
      <c r="D8" s="14"/>
      <c r="E8" s="12"/>
      <c r="F8" s="13"/>
    </row>
    <row r="9" spans="1:6" s="79" customFormat="1" ht="14.1" customHeight="1" x14ac:dyDescent="0.2">
      <c r="A9" s="82" t="s">
        <v>9</v>
      </c>
      <c r="B9" s="84" t="s">
        <v>10</v>
      </c>
      <c r="C9" s="15"/>
      <c r="D9" s="16"/>
      <c r="E9" s="18"/>
      <c r="F9" s="17"/>
    </row>
    <row r="10" spans="1:6" s="79" customFormat="1" ht="14.1" customHeight="1" x14ac:dyDescent="0.2">
      <c r="A10" s="6"/>
      <c r="B10" s="84"/>
      <c r="C10" s="15"/>
      <c r="D10" s="16"/>
      <c r="E10" s="18"/>
      <c r="F10" s="85"/>
    </row>
    <row r="11" spans="1:6" s="79" customFormat="1" ht="14.1" customHeight="1" x14ac:dyDescent="0.2">
      <c r="A11" s="6"/>
      <c r="B11" s="86" t="s">
        <v>11</v>
      </c>
      <c r="C11" s="86" t="s">
        <v>12</v>
      </c>
      <c r="D11" s="87">
        <v>1</v>
      </c>
      <c r="E11" s="176"/>
      <c r="F11" s="128">
        <f>ROUND(D11*E11,2)</f>
        <v>0</v>
      </c>
    </row>
    <row r="12" spans="1:6" s="79" customFormat="1" ht="14.1" customHeight="1" x14ac:dyDescent="0.2">
      <c r="A12" s="6"/>
      <c r="B12" s="89"/>
      <c r="C12" s="86"/>
      <c r="D12" s="19"/>
      <c r="E12" s="18"/>
      <c r="F12" s="17"/>
    </row>
    <row r="13" spans="1:6" s="79" customFormat="1" ht="14.1" customHeight="1" x14ac:dyDescent="0.2">
      <c r="A13" s="6"/>
      <c r="B13" s="89" t="s">
        <v>13</v>
      </c>
      <c r="C13" s="15" t="s">
        <v>14</v>
      </c>
      <c r="D13" s="19">
        <v>3</v>
      </c>
      <c r="E13" s="177"/>
      <c r="F13" s="128">
        <f>ROUND(D13*E13,2)</f>
        <v>0</v>
      </c>
    </row>
    <row r="14" spans="1:6" s="79" customFormat="1" ht="14.1" customHeight="1" x14ac:dyDescent="0.2">
      <c r="A14" s="6"/>
      <c r="B14" s="89"/>
      <c r="C14" s="15"/>
      <c r="D14" s="19"/>
      <c r="E14" s="18"/>
      <c r="F14" s="90"/>
    </row>
    <row r="15" spans="1:6" s="79" customFormat="1" ht="14.1" customHeight="1" x14ac:dyDescent="0.2">
      <c r="A15" s="6"/>
      <c r="B15" s="89" t="s">
        <v>15</v>
      </c>
      <c r="C15" s="15" t="s">
        <v>12</v>
      </c>
      <c r="D15" s="91">
        <v>1</v>
      </c>
      <c r="E15" s="178"/>
      <c r="F15" s="128">
        <f>ROUND(D15*E15,2)</f>
        <v>0</v>
      </c>
    </row>
    <row r="16" spans="1:6" s="79" customFormat="1" ht="14.1" customHeight="1" x14ac:dyDescent="0.2">
      <c r="A16" s="6"/>
      <c r="B16" s="89"/>
      <c r="C16" s="15"/>
      <c r="D16" s="91"/>
      <c r="E16" s="92"/>
      <c r="F16" s="88"/>
    </row>
    <row r="17" spans="1:7" s="79" customFormat="1" ht="14.1" customHeight="1" x14ac:dyDescent="0.2">
      <c r="A17" s="6"/>
      <c r="B17" s="89"/>
      <c r="C17" s="15"/>
      <c r="D17" s="91"/>
      <c r="E17" s="92"/>
      <c r="F17" s="88"/>
    </row>
    <row r="18" spans="1:7" s="79" customFormat="1" ht="14.1" customHeight="1" x14ac:dyDescent="0.2">
      <c r="A18" s="190"/>
      <c r="B18" s="191"/>
      <c r="C18" s="192"/>
      <c r="D18" s="193"/>
      <c r="E18" s="193"/>
      <c r="F18" s="194"/>
    </row>
    <row r="19" spans="1:7" s="79" customFormat="1" ht="14.1" customHeight="1" x14ac:dyDescent="0.2">
      <c r="A19" s="20" t="s">
        <v>7</v>
      </c>
      <c r="B19" s="21" t="s">
        <v>16</v>
      </c>
      <c r="C19" s="22"/>
      <c r="D19" s="23"/>
      <c r="E19" s="23"/>
      <c r="F19" s="24">
        <f>SUM(F5:F18)</f>
        <v>0</v>
      </c>
    </row>
    <row r="20" spans="1:7" s="93" customFormat="1" ht="14.1" customHeight="1" x14ac:dyDescent="0.2">
      <c r="A20" s="70"/>
      <c r="B20" s="71"/>
      <c r="C20" s="67"/>
      <c r="D20" s="68"/>
      <c r="E20" s="68"/>
      <c r="F20" s="66"/>
    </row>
    <row r="21" spans="1:7" s="94" customFormat="1" ht="14.1" customHeight="1" x14ac:dyDescent="0.2">
      <c r="A21" s="25"/>
      <c r="B21" s="26"/>
      <c r="C21" s="220" t="s">
        <v>2</v>
      </c>
      <c r="D21" s="218" t="s">
        <v>17</v>
      </c>
      <c r="E21" s="218" t="s">
        <v>4</v>
      </c>
      <c r="F21" s="216" t="s">
        <v>5</v>
      </c>
      <c r="G21" s="79"/>
    </row>
    <row r="22" spans="1:7" s="94" customFormat="1" ht="14.1" customHeight="1" x14ac:dyDescent="0.2">
      <c r="A22" s="5" t="s">
        <v>0</v>
      </c>
      <c r="B22" s="30" t="s">
        <v>1</v>
      </c>
      <c r="C22" s="221"/>
      <c r="D22" s="219"/>
      <c r="E22" s="219"/>
      <c r="F22" s="217"/>
      <c r="G22" s="79"/>
    </row>
    <row r="23" spans="1:7" s="94" customFormat="1" ht="14.1" customHeight="1" x14ac:dyDescent="0.2">
      <c r="A23" s="3"/>
      <c r="B23" s="27" t="s">
        <v>19</v>
      </c>
      <c r="C23" s="11"/>
      <c r="D23" s="9"/>
      <c r="E23" s="9"/>
      <c r="F23" s="13"/>
      <c r="G23" s="79"/>
    </row>
    <row r="24" spans="1:7" s="94" customFormat="1" ht="14.1" customHeight="1" x14ac:dyDescent="0.2">
      <c r="A24" s="3"/>
      <c r="B24" s="7"/>
      <c r="C24" s="11"/>
      <c r="D24" s="9"/>
      <c r="E24" s="9"/>
      <c r="F24" s="13"/>
      <c r="G24" s="79"/>
    </row>
    <row r="25" spans="1:7" s="94" customFormat="1" ht="14.1" customHeight="1" x14ac:dyDescent="0.2">
      <c r="A25" s="3" t="s">
        <v>20</v>
      </c>
      <c r="B25" s="95" t="s">
        <v>21</v>
      </c>
      <c r="C25" s="11"/>
      <c r="D25" s="9"/>
      <c r="E25" s="9"/>
      <c r="F25" s="13"/>
      <c r="G25" s="79"/>
    </row>
    <row r="26" spans="1:7" s="94" customFormat="1" ht="14.1" customHeight="1" x14ac:dyDescent="0.2">
      <c r="A26" s="3"/>
      <c r="B26" s="31"/>
      <c r="C26" s="11"/>
      <c r="D26" s="9"/>
      <c r="E26" s="9"/>
      <c r="F26" s="13"/>
      <c r="G26" s="79"/>
    </row>
    <row r="27" spans="1:7" s="94" customFormat="1" ht="14.1" customHeight="1" x14ac:dyDescent="0.2">
      <c r="A27" s="6" t="s">
        <v>22</v>
      </c>
      <c r="B27" s="86" t="s">
        <v>80</v>
      </c>
      <c r="C27" s="15" t="s">
        <v>23</v>
      </c>
      <c r="D27" s="91">
        <v>3</v>
      </c>
      <c r="E27" s="178"/>
      <c r="F27" s="128">
        <f>ROUND(D27*E27,2)</f>
        <v>0</v>
      </c>
      <c r="G27" s="79"/>
    </row>
    <row r="28" spans="1:7" s="94" customFormat="1" ht="14.1" customHeight="1" x14ac:dyDescent="0.2">
      <c r="A28" s="6"/>
      <c r="B28" s="86" t="s">
        <v>86</v>
      </c>
      <c r="C28" s="15"/>
      <c r="D28" s="91"/>
      <c r="E28" s="92"/>
      <c r="F28" s="90"/>
      <c r="G28" s="79"/>
    </row>
    <row r="29" spans="1:7" s="94" customFormat="1" ht="14.1" customHeight="1" x14ac:dyDescent="0.2">
      <c r="A29" s="6"/>
      <c r="B29" s="96"/>
      <c r="C29" s="15"/>
      <c r="D29" s="91"/>
      <c r="E29" s="92"/>
      <c r="F29" s="97"/>
      <c r="G29" s="79"/>
    </row>
    <row r="30" spans="1:7" s="94" customFormat="1" ht="14.1" customHeight="1" x14ac:dyDescent="0.2">
      <c r="A30" s="6"/>
      <c r="B30" s="96" t="s">
        <v>81</v>
      </c>
      <c r="C30" s="15"/>
      <c r="D30" s="91"/>
      <c r="E30" s="92"/>
      <c r="F30" s="97"/>
      <c r="G30" s="79"/>
    </row>
    <row r="31" spans="1:7" s="94" customFormat="1" ht="14.1" customHeight="1" x14ac:dyDescent="0.2">
      <c r="A31" s="6"/>
      <c r="B31" s="96" t="s">
        <v>82</v>
      </c>
      <c r="C31" s="15"/>
      <c r="D31" s="91"/>
      <c r="E31" s="92"/>
      <c r="F31" s="97"/>
      <c r="G31" s="79"/>
    </row>
    <row r="32" spans="1:7" s="94" customFormat="1" ht="14.1" customHeight="1" x14ac:dyDescent="0.2">
      <c r="A32" s="6"/>
      <c r="B32" s="96"/>
      <c r="C32" s="15"/>
      <c r="D32" s="91"/>
      <c r="E32" s="92"/>
      <c r="F32" s="97"/>
      <c r="G32" s="79"/>
    </row>
    <row r="33" spans="1:7" s="94" customFormat="1" ht="14.1" customHeight="1" x14ac:dyDescent="0.2">
      <c r="A33" s="6" t="s">
        <v>24</v>
      </c>
      <c r="B33" s="96" t="s">
        <v>25</v>
      </c>
      <c r="C33" s="98" t="s">
        <v>85</v>
      </c>
      <c r="D33" s="91"/>
      <c r="E33" s="92"/>
      <c r="F33" s="99">
        <v>45000</v>
      </c>
      <c r="G33" s="79"/>
    </row>
    <row r="34" spans="1:7" s="79" customFormat="1" ht="14.1" customHeight="1" x14ac:dyDescent="0.2">
      <c r="A34" s="6"/>
      <c r="B34" s="100" t="s">
        <v>83</v>
      </c>
      <c r="C34" s="101"/>
      <c r="D34" s="102"/>
      <c r="E34" s="103"/>
      <c r="F34" s="88"/>
    </row>
    <row r="35" spans="1:7" s="79" customFormat="1" ht="14.1" customHeight="1" x14ac:dyDescent="0.2">
      <c r="A35" s="6"/>
      <c r="B35" s="100" t="s">
        <v>84</v>
      </c>
      <c r="C35" s="101"/>
      <c r="D35" s="102"/>
      <c r="E35" s="103"/>
      <c r="F35" s="88"/>
    </row>
    <row r="36" spans="1:7" s="79" customFormat="1" ht="14.1" customHeight="1" x14ac:dyDescent="0.2">
      <c r="A36" s="6"/>
      <c r="B36" s="100"/>
      <c r="C36" s="101"/>
      <c r="D36" s="102"/>
      <c r="E36" s="103"/>
      <c r="F36" s="88"/>
    </row>
    <row r="37" spans="1:7" s="79" customFormat="1" ht="14.1" customHeight="1" x14ac:dyDescent="0.2">
      <c r="A37" s="6">
        <v>15.03</v>
      </c>
      <c r="B37" s="100" t="s">
        <v>90</v>
      </c>
      <c r="C37" s="101"/>
      <c r="D37" s="102"/>
      <c r="E37" s="103"/>
      <c r="F37" s="88"/>
    </row>
    <row r="38" spans="1:7" s="79" customFormat="1" ht="14.1" customHeight="1" x14ac:dyDescent="0.2">
      <c r="A38" s="6"/>
      <c r="B38" s="100" t="s">
        <v>89</v>
      </c>
      <c r="C38" s="101" t="s">
        <v>91</v>
      </c>
      <c r="D38" s="102">
        <v>58</v>
      </c>
      <c r="E38" s="179"/>
      <c r="F38" s="128">
        <f>ROUND(D38*E38,2)</f>
        <v>0</v>
      </c>
    </row>
    <row r="39" spans="1:7" s="79" customFormat="1" ht="14.1" customHeight="1" x14ac:dyDescent="0.2">
      <c r="A39" s="6"/>
      <c r="B39" s="100"/>
      <c r="C39" s="101"/>
      <c r="D39" s="102"/>
      <c r="E39" s="103"/>
      <c r="F39" s="88"/>
    </row>
    <row r="40" spans="1:7" s="79" customFormat="1" ht="14.1" customHeight="1" x14ac:dyDescent="0.2">
      <c r="A40" s="104"/>
      <c r="B40" s="105"/>
      <c r="C40" s="106"/>
      <c r="D40" s="107"/>
      <c r="E40" s="107"/>
      <c r="F40" s="108"/>
    </row>
    <row r="41" spans="1:7" s="79" customFormat="1" ht="14.1" customHeight="1" x14ac:dyDescent="0.2">
      <c r="A41" s="109">
        <v>1500</v>
      </c>
      <c r="B41" s="28" t="s">
        <v>16</v>
      </c>
      <c r="C41" s="29"/>
      <c r="D41" s="32"/>
      <c r="E41" s="32"/>
      <c r="F41" s="24">
        <f>SUM(F23:F40)</f>
        <v>45000</v>
      </c>
    </row>
    <row r="42" spans="1:7" s="93" customFormat="1" ht="14.1" customHeight="1" x14ac:dyDescent="0.2">
      <c r="A42" s="110"/>
      <c r="B42" s="69"/>
      <c r="C42" s="1"/>
      <c r="D42" s="2"/>
      <c r="E42" s="2"/>
      <c r="F42" s="66"/>
    </row>
    <row r="43" spans="1:7" s="79" customFormat="1" ht="14.1" customHeight="1" x14ac:dyDescent="0.2">
      <c r="A43" s="222" t="s">
        <v>0</v>
      </c>
      <c r="B43" s="222" t="s">
        <v>1</v>
      </c>
      <c r="C43" s="220" t="s">
        <v>2</v>
      </c>
      <c r="D43" s="218" t="s">
        <v>17</v>
      </c>
      <c r="E43" s="218" t="s">
        <v>4</v>
      </c>
      <c r="F43" s="216" t="s">
        <v>5</v>
      </c>
    </row>
    <row r="44" spans="1:7" s="79" customFormat="1" ht="14.1" customHeight="1" x14ac:dyDescent="0.2">
      <c r="A44" s="223"/>
      <c r="B44" s="223"/>
      <c r="C44" s="221"/>
      <c r="D44" s="219"/>
      <c r="E44" s="219"/>
      <c r="F44" s="217"/>
    </row>
    <row r="45" spans="1:7" s="79" customFormat="1" ht="14.1" customHeight="1" x14ac:dyDescent="0.2">
      <c r="A45" s="48"/>
      <c r="B45" s="49" t="s">
        <v>45</v>
      </c>
      <c r="C45" s="50"/>
      <c r="D45" s="51"/>
      <c r="E45" s="51"/>
      <c r="F45" s="52"/>
    </row>
    <row r="46" spans="1:7" s="79" customFormat="1" ht="14.1" customHeight="1" x14ac:dyDescent="0.2">
      <c r="A46" s="48"/>
      <c r="B46" s="49"/>
      <c r="C46" s="50"/>
      <c r="D46" s="51"/>
      <c r="E46" s="51"/>
      <c r="F46" s="52"/>
    </row>
    <row r="47" spans="1:7" s="79" customFormat="1" ht="15" customHeight="1" x14ac:dyDescent="0.2">
      <c r="A47" s="195" t="s">
        <v>47</v>
      </c>
      <c r="B47" s="111" t="s">
        <v>46</v>
      </c>
      <c r="C47" s="53"/>
      <c r="D47" s="54"/>
      <c r="E47" s="54"/>
      <c r="F47" s="55"/>
    </row>
    <row r="48" spans="1:7" s="79" customFormat="1" ht="14.1" customHeight="1" x14ac:dyDescent="0.2">
      <c r="A48" s="112"/>
      <c r="B48" s="113"/>
      <c r="C48" s="114"/>
      <c r="D48" s="115"/>
      <c r="E48" s="116"/>
      <c r="F48" s="117"/>
    </row>
    <row r="49" spans="1:6" s="79" customFormat="1" ht="14.1" customHeight="1" x14ac:dyDescent="0.2">
      <c r="A49" s="195" t="s">
        <v>48</v>
      </c>
      <c r="B49" s="118" t="s">
        <v>49</v>
      </c>
      <c r="C49" s="119"/>
      <c r="D49" s="120"/>
      <c r="E49" s="116"/>
      <c r="F49" s="121"/>
    </row>
    <row r="50" spans="1:6" s="79" customFormat="1" ht="14.1" customHeight="1" x14ac:dyDescent="0.2">
      <c r="A50" s="196"/>
      <c r="B50" s="123"/>
      <c r="C50" s="124"/>
      <c r="D50" s="125"/>
      <c r="E50" s="116"/>
      <c r="F50" s="121"/>
    </row>
    <row r="51" spans="1:6" s="79" customFormat="1" ht="24" x14ac:dyDescent="0.2">
      <c r="A51" s="196" t="s">
        <v>27</v>
      </c>
      <c r="B51" s="123" t="s">
        <v>50</v>
      </c>
      <c r="C51" s="126"/>
      <c r="D51" s="197"/>
      <c r="E51" s="127"/>
      <c r="F51" s="128"/>
    </row>
    <row r="52" spans="1:6" s="79" customFormat="1" ht="14.1" customHeight="1" x14ac:dyDescent="0.2">
      <c r="A52" s="196"/>
      <c r="B52" s="123"/>
      <c r="C52" s="129"/>
      <c r="D52" s="198"/>
      <c r="E52" s="127"/>
      <c r="F52" s="121"/>
    </row>
    <row r="53" spans="1:6" s="79" customFormat="1" ht="14.1" customHeight="1" x14ac:dyDescent="0.2">
      <c r="A53" s="195"/>
      <c r="B53" s="130" t="s">
        <v>51</v>
      </c>
      <c r="C53" s="131" t="s">
        <v>68</v>
      </c>
      <c r="D53" s="198">
        <v>60</v>
      </c>
      <c r="E53" s="180"/>
      <c r="F53" s="128">
        <f>ROUND(D53*E53,2)</f>
        <v>0</v>
      </c>
    </row>
    <row r="54" spans="1:6" s="79" customFormat="1" ht="14.1" customHeight="1" x14ac:dyDescent="0.2">
      <c r="A54" s="112"/>
      <c r="B54" s="113"/>
      <c r="C54" s="131"/>
      <c r="D54" s="115"/>
      <c r="E54" s="116"/>
      <c r="F54" s="117"/>
    </row>
    <row r="55" spans="1:6" s="79" customFormat="1" ht="15.75" customHeight="1" x14ac:dyDescent="0.2">
      <c r="A55" s="195" t="s">
        <v>52</v>
      </c>
      <c r="B55" s="130" t="s">
        <v>53</v>
      </c>
      <c r="C55" s="131" t="s">
        <v>75</v>
      </c>
      <c r="D55" s="198">
        <f>D53*20</f>
        <v>1200</v>
      </c>
      <c r="E55" s="180"/>
      <c r="F55" s="128">
        <f>ROUND(D55*E55,2)</f>
        <v>0</v>
      </c>
    </row>
    <row r="56" spans="1:6" s="79" customFormat="1" ht="14.1" customHeight="1" x14ac:dyDescent="0.2">
      <c r="A56" s="196"/>
      <c r="B56" s="123"/>
      <c r="C56" s="124"/>
      <c r="D56" s="125"/>
      <c r="E56" s="116"/>
      <c r="F56" s="121"/>
    </row>
    <row r="57" spans="1:6" s="79" customFormat="1" ht="14.1" customHeight="1" x14ac:dyDescent="0.2">
      <c r="A57" s="109">
        <v>2100</v>
      </c>
      <c r="B57" s="28" t="s">
        <v>16</v>
      </c>
      <c r="C57" s="29"/>
      <c r="D57" s="32"/>
      <c r="E57" s="32"/>
      <c r="F57" s="24">
        <f>SUM(F48:F56)</f>
        <v>0</v>
      </c>
    </row>
    <row r="58" spans="1:6" s="93" customFormat="1" ht="14.1" customHeight="1" x14ac:dyDescent="0.2">
      <c r="A58" s="110"/>
      <c r="B58" s="69"/>
      <c r="C58" s="1"/>
      <c r="D58" s="2"/>
      <c r="E58" s="2"/>
      <c r="F58" s="66"/>
    </row>
    <row r="59" spans="1:6" s="79" customFormat="1" ht="14.1" customHeight="1" x14ac:dyDescent="0.2">
      <c r="A59" s="222" t="s">
        <v>0</v>
      </c>
      <c r="B59" s="222" t="s">
        <v>1</v>
      </c>
      <c r="C59" s="220" t="s">
        <v>2</v>
      </c>
      <c r="D59" s="218" t="s">
        <v>17</v>
      </c>
      <c r="E59" s="218" t="s">
        <v>4</v>
      </c>
      <c r="F59" s="216" t="s">
        <v>5</v>
      </c>
    </row>
    <row r="60" spans="1:6" s="79" customFormat="1" ht="14.1" customHeight="1" x14ac:dyDescent="0.2">
      <c r="A60" s="223"/>
      <c r="B60" s="223"/>
      <c r="C60" s="221"/>
      <c r="D60" s="219"/>
      <c r="E60" s="219"/>
      <c r="F60" s="217"/>
    </row>
    <row r="61" spans="1:6" s="79" customFormat="1" ht="14.1" customHeight="1" x14ac:dyDescent="0.2">
      <c r="A61" s="48"/>
      <c r="B61" s="49" t="s">
        <v>57</v>
      </c>
      <c r="C61" s="50"/>
      <c r="D61" s="51"/>
      <c r="E61" s="51"/>
      <c r="F61" s="52"/>
    </row>
    <row r="62" spans="1:6" s="79" customFormat="1" ht="14.1" customHeight="1" x14ac:dyDescent="0.2">
      <c r="A62" s="48"/>
      <c r="B62" s="49"/>
      <c r="C62" s="50"/>
      <c r="D62" s="51"/>
      <c r="E62" s="51"/>
      <c r="F62" s="52"/>
    </row>
    <row r="63" spans="1:6" s="79" customFormat="1" ht="14.1" customHeight="1" x14ac:dyDescent="0.2">
      <c r="A63" s="195" t="s">
        <v>59</v>
      </c>
      <c r="B63" s="111" t="s">
        <v>58</v>
      </c>
      <c r="C63" s="53"/>
      <c r="D63" s="54"/>
      <c r="E63" s="54"/>
      <c r="F63" s="55"/>
    </row>
    <row r="64" spans="1:6" s="79" customFormat="1" ht="14.1" customHeight="1" x14ac:dyDescent="0.2">
      <c r="A64" s="112"/>
      <c r="B64" s="113"/>
      <c r="C64" s="114"/>
      <c r="D64" s="115"/>
      <c r="E64" s="116"/>
      <c r="F64" s="117"/>
    </row>
    <row r="65" spans="1:6" s="79" customFormat="1" ht="14.1" customHeight="1" x14ac:dyDescent="0.2">
      <c r="A65" s="199" t="s">
        <v>76</v>
      </c>
      <c r="B65" s="132" t="s">
        <v>88</v>
      </c>
      <c r="C65" s="114"/>
      <c r="D65" s="133"/>
      <c r="E65" s="134"/>
      <c r="F65" s="135"/>
    </row>
    <row r="66" spans="1:6" s="79" customFormat="1" ht="14.1" customHeight="1" x14ac:dyDescent="0.2">
      <c r="A66" s="200"/>
      <c r="B66" s="136"/>
      <c r="C66" s="137"/>
      <c r="D66" s="138"/>
      <c r="E66" s="134"/>
      <c r="F66" s="135"/>
    </row>
    <row r="67" spans="1:6" s="79" customFormat="1" ht="14.1" customHeight="1" x14ac:dyDescent="0.2">
      <c r="A67" s="200" t="s">
        <v>27</v>
      </c>
      <c r="B67" s="136" t="s">
        <v>60</v>
      </c>
      <c r="C67" s="131" t="s">
        <v>68</v>
      </c>
      <c r="D67" s="198">
        <v>75</v>
      </c>
      <c r="E67" s="180"/>
      <c r="F67" s="128">
        <f>ROUND(D67*E67,2)</f>
        <v>0</v>
      </c>
    </row>
    <row r="68" spans="1:6" s="79" customFormat="1" ht="14.1" customHeight="1" x14ac:dyDescent="0.2">
      <c r="A68" s="200"/>
      <c r="B68" s="136" t="s">
        <v>77</v>
      </c>
      <c r="C68" s="131"/>
      <c r="D68" s="198"/>
      <c r="E68" s="139"/>
      <c r="F68" s="128"/>
    </row>
    <row r="69" spans="1:6" s="79" customFormat="1" ht="14.1" customHeight="1" x14ac:dyDescent="0.2">
      <c r="A69" s="195" t="s">
        <v>27</v>
      </c>
      <c r="B69" s="118"/>
      <c r="C69" s="124"/>
      <c r="D69" s="125"/>
      <c r="E69" s="116"/>
      <c r="F69" s="121"/>
    </row>
    <row r="70" spans="1:6" s="79" customFormat="1" ht="14.1" customHeight="1" x14ac:dyDescent="0.2">
      <c r="A70" s="109">
        <v>2200</v>
      </c>
      <c r="B70" s="28" t="s">
        <v>16</v>
      </c>
      <c r="C70" s="29"/>
      <c r="D70" s="32"/>
      <c r="E70" s="32"/>
      <c r="F70" s="24">
        <f>SUM(F63:F69)</f>
        <v>0</v>
      </c>
    </row>
    <row r="71" spans="1:6" s="79" customFormat="1" ht="14.1" customHeight="1" x14ac:dyDescent="0.2">
      <c r="A71" s="110"/>
      <c r="B71" s="69"/>
      <c r="C71" s="1"/>
      <c r="D71" s="2"/>
      <c r="E71" s="2"/>
      <c r="F71" s="66"/>
    </row>
    <row r="72" spans="1:6" s="79" customFormat="1" ht="14.1" customHeight="1" x14ac:dyDescent="0.2">
      <c r="A72" s="222" t="s">
        <v>0</v>
      </c>
      <c r="B72" s="222" t="s">
        <v>1</v>
      </c>
      <c r="C72" s="220" t="s">
        <v>2</v>
      </c>
      <c r="D72" s="218" t="s">
        <v>17</v>
      </c>
      <c r="E72" s="218" t="s">
        <v>4</v>
      </c>
      <c r="F72" s="216" t="s">
        <v>5</v>
      </c>
    </row>
    <row r="73" spans="1:6" s="79" customFormat="1" ht="14.1" customHeight="1" x14ac:dyDescent="0.2">
      <c r="A73" s="223"/>
      <c r="B73" s="223"/>
      <c r="C73" s="221"/>
      <c r="D73" s="219"/>
      <c r="E73" s="219"/>
      <c r="F73" s="217"/>
    </row>
    <row r="74" spans="1:6" s="79" customFormat="1" ht="14.1" customHeight="1" x14ac:dyDescent="0.2">
      <c r="A74" s="48"/>
      <c r="B74" s="49" t="s">
        <v>28</v>
      </c>
      <c r="C74" s="50"/>
      <c r="D74" s="51"/>
      <c r="E74" s="51"/>
      <c r="F74" s="52"/>
    </row>
    <row r="75" spans="1:6" s="79" customFormat="1" ht="14.1" customHeight="1" x14ac:dyDescent="0.2">
      <c r="A75" s="48"/>
      <c r="B75" s="49"/>
      <c r="C75" s="50"/>
      <c r="D75" s="51"/>
      <c r="E75" s="51"/>
      <c r="F75" s="52"/>
    </row>
    <row r="76" spans="1:6" s="79" customFormat="1" ht="27.75" customHeight="1" x14ac:dyDescent="0.2">
      <c r="A76" s="195" t="s">
        <v>29</v>
      </c>
      <c r="B76" s="111" t="s">
        <v>30</v>
      </c>
      <c r="C76" s="53"/>
      <c r="D76" s="54"/>
      <c r="E76" s="54"/>
      <c r="F76" s="55"/>
    </row>
    <row r="77" spans="1:6" s="79" customFormat="1" ht="14.1" customHeight="1" x14ac:dyDescent="0.2">
      <c r="A77" s="112"/>
      <c r="B77" s="113"/>
      <c r="C77" s="114"/>
      <c r="D77" s="115"/>
      <c r="E77" s="116"/>
      <c r="F77" s="117"/>
    </row>
    <row r="78" spans="1:6" s="79" customFormat="1" x14ac:dyDescent="0.2">
      <c r="A78" s="195" t="s">
        <v>66</v>
      </c>
      <c r="B78" s="118" t="s">
        <v>67</v>
      </c>
      <c r="C78" s="140"/>
      <c r="D78" s="209"/>
      <c r="E78" s="141"/>
      <c r="F78" s="121"/>
    </row>
    <row r="79" spans="1:6" s="79" customFormat="1" x14ac:dyDescent="0.2">
      <c r="A79" s="196"/>
      <c r="B79" s="123"/>
      <c r="C79" s="126"/>
      <c r="D79" s="197"/>
      <c r="E79" s="127"/>
      <c r="F79" s="121"/>
    </row>
    <row r="80" spans="1:6" s="79" customFormat="1" ht="27" customHeight="1" x14ac:dyDescent="0.2">
      <c r="A80" s="196" t="s">
        <v>27</v>
      </c>
      <c r="B80" s="123" t="s">
        <v>87</v>
      </c>
      <c r="C80" s="126" t="s">
        <v>61</v>
      </c>
      <c r="D80" s="210">
        <v>5</v>
      </c>
      <c r="E80" s="180"/>
      <c r="F80" s="128">
        <f>ROUND(D80*E80,2)</f>
        <v>0</v>
      </c>
    </row>
    <row r="81" spans="1:6" s="79" customFormat="1" x14ac:dyDescent="0.2">
      <c r="A81" s="211"/>
      <c r="B81" s="123"/>
      <c r="C81" s="126"/>
      <c r="D81" s="212"/>
      <c r="E81" s="127"/>
      <c r="F81" s="128"/>
    </row>
    <row r="82" spans="1:6" s="79" customFormat="1" ht="14.1" customHeight="1" x14ac:dyDescent="0.2">
      <c r="A82" s="195" t="s">
        <v>71</v>
      </c>
      <c r="B82" s="118" t="s">
        <v>31</v>
      </c>
      <c r="C82" s="137"/>
      <c r="D82" s="125"/>
      <c r="E82" s="116"/>
      <c r="F82" s="88"/>
    </row>
    <row r="83" spans="1:6" s="79" customFormat="1" ht="14.1" customHeight="1" x14ac:dyDescent="0.2">
      <c r="A83" s="196"/>
      <c r="B83" s="123"/>
      <c r="C83" s="124"/>
      <c r="D83" s="125"/>
      <c r="E83" s="116"/>
      <c r="F83" s="121"/>
    </row>
    <row r="84" spans="1:6" s="79" customFormat="1" ht="14.1" customHeight="1" x14ac:dyDescent="0.2">
      <c r="A84" s="195" t="s">
        <v>27</v>
      </c>
      <c r="B84" s="118" t="s">
        <v>32</v>
      </c>
      <c r="C84" s="124"/>
      <c r="D84" s="125"/>
      <c r="E84" s="116"/>
      <c r="F84" s="121"/>
    </row>
    <row r="85" spans="1:6" s="79" customFormat="1" ht="14.1" customHeight="1" x14ac:dyDescent="0.2">
      <c r="A85" s="142"/>
      <c r="B85" s="143"/>
      <c r="C85" s="124"/>
      <c r="D85" s="125"/>
      <c r="E85" s="116"/>
      <c r="F85" s="121"/>
    </row>
    <row r="86" spans="1:6" s="79" customFormat="1" ht="29.25" customHeight="1" x14ac:dyDescent="0.2">
      <c r="A86" s="142"/>
      <c r="B86" s="136" t="s">
        <v>94</v>
      </c>
      <c r="C86" s="144" t="s">
        <v>68</v>
      </c>
      <c r="D86" s="197">
        <v>130</v>
      </c>
      <c r="E86" s="181"/>
      <c r="F86" s="128">
        <f>ROUND(D86*E86,2)</f>
        <v>0</v>
      </c>
    </row>
    <row r="87" spans="1:6" s="79" customFormat="1" ht="14.1" customHeight="1" x14ac:dyDescent="0.2">
      <c r="A87" s="142"/>
      <c r="B87" s="143"/>
      <c r="C87" s="126"/>
      <c r="D87" s="197"/>
      <c r="E87" s="127"/>
      <c r="F87" s="145"/>
    </row>
    <row r="88" spans="1:6" s="79" customFormat="1" ht="14.1" customHeight="1" x14ac:dyDescent="0.2">
      <c r="A88" s="213">
        <v>23.07</v>
      </c>
      <c r="B88" s="146" t="s">
        <v>72</v>
      </c>
      <c r="C88" s="126"/>
      <c r="D88" s="197"/>
      <c r="E88" s="127"/>
      <c r="F88" s="145"/>
    </row>
    <row r="89" spans="1:6" s="79" customFormat="1" ht="14.1" customHeight="1" x14ac:dyDescent="0.2">
      <c r="A89" s="142"/>
      <c r="B89" s="143"/>
      <c r="C89" s="126"/>
      <c r="D89" s="197"/>
      <c r="E89" s="127"/>
      <c r="F89" s="145"/>
    </row>
    <row r="90" spans="1:6" s="79" customFormat="1" ht="14.1" customHeight="1" x14ac:dyDescent="0.2">
      <c r="A90" s="142"/>
      <c r="B90" s="143" t="s">
        <v>73</v>
      </c>
      <c r="C90" s="126" t="s">
        <v>43</v>
      </c>
      <c r="D90" s="197">
        <v>860</v>
      </c>
      <c r="E90" s="180"/>
      <c r="F90" s="128">
        <f>ROUND(D90*E90,2)</f>
        <v>0</v>
      </c>
    </row>
    <row r="91" spans="1:6" s="79" customFormat="1" ht="14.1" customHeight="1" x14ac:dyDescent="0.2">
      <c r="A91" s="142"/>
      <c r="B91" s="143"/>
      <c r="C91" s="126"/>
      <c r="D91" s="197"/>
      <c r="E91" s="127"/>
      <c r="F91" s="145"/>
    </row>
    <row r="92" spans="1:6" s="79" customFormat="1" x14ac:dyDescent="0.2">
      <c r="A92" s="195" t="s">
        <v>54</v>
      </c>
      <c r="B92" s="118" t="s">
        <v>33</v>
      </c>
      <c r="C92" s="140"/>
      <c r="D92" s="209"/>
      <c r="E92" s="141"/>
      <c r="F92" s="88"/>
    </row>
    <row r="93" spans="1:6" s="79" customFormat="1" ht="14.1" customHeight="1" x14ac:dyDescent="0.2">
      <c r="A93" s="196"/>
      <c r="B93" s="123"/>
      <c r="C93" s="126"/>
      <c r="D93" s="197"/>
      <c r="E93" s="127"/>
      <c r="F93" s="121"/>
    </row>
    <row r="94" spans="1:6" s="79" customFormat="1" ht="14.1" customHeight="1" x14ac:dyDescent="0.2">
      <c r="A94" s="196" t="s">
        <v>27</v>
      </c>
      <c r="B94" s="123" t="s">
        <v>93</v>
      </c>
      <c r="C94" s="126" t="s">
        <v>26</v>
      </c>
      <c r="D94" s="197">
        <v>90</v>
      </c>
      <c r="E94" s="180"/>
      <c r="F94" s="128">
        <f>ROUND(D94*E94,2)</f>
        <v>0</v>
      </c>
    </row>
    <row r="95" spans="1:6" s="79" customFormat="1" ht="14.1" customHeight="1" x14ac:dyDescent="0.2">
      <c r="A95" s="211"/>
      <c r="B95" s="123"/>
      <c r="C95" s="147"/>
      <c r="D95" s="148"/>
      <c r="E95" s="116"/>
      <c r="F95" s="121"/>
    </row>
    <row r="96" spans="1:6" s="79" customFormat="1" ht="14.1" customHeight="1" x14ac:dyDescent="0.2">
      <c r="A96" s="195" t="s">
        <v>55</v>
      </c>
      <c r="B96" s="118" t="s">
        <v>56</v>
      </c>
      <c r="C96" s="140"/>
      <c r="D96" s="209"/>
      <c r="E96" s="141"/>
      <c r="F96" s="121"/>
    </row>
    <row r="97" spans="1:6" s="79" customFormat="1" ht="14.1" customHeight="1" x14ac:dyDescent="0.2">
      <c r="A97" s="196"/>
      <c r="B97" s="123"/>
      <c r="C97" s="126"/>
      <c r="D97" s="197"/>
      <c r="E97" s="127"/>
      <c r="F97" s="121"/>
    </row>
    <row r="98" spans="1:6" s="79" customFormat="1" ht="14.1" customHeight="1" x14ac:dyDescent="0.2">
      <c r="A98" s="196" t="s">
        <v>27</v>
      </c>
      <c r="B98" s="123" t="s">
        <v>79</v>
      </c>
      <c r="C98" s="126" t="s">
        <v>42</v>
      </c>
      <c r="D98" s="210">
        <v>3400</v>
      </c>
      <c r="E98" s="180"/>
      <c r="F98" s="128">
        <f>ROUND(D98*E98,2)</f>
        <v>0</v>
      </c>
    </row>
    <row r="99" spans="1:6" s="79" customFormat="1" ht="14.1" customHeight="1" x14ac:dyDescent="0.2">
      <c r="A99" s="211"/>
      <c r="B99" s="123"/>
      <c r="C99" s="147"/>
      <c r="D99" s="148"/>
      <c r="E99" s="116"/>
      <c r="F99" s="121"/>
    </row>
    <row r="100" spans="1:6" s="79" customFormat="1" ht="28.5" customHeight="1" x14ac:dyDescent="0.2">
      <c r="A100" s="214" t="s">
        <v>34</v>
      </c>
      <c r="B100" s="123" t="s">
        <v>35</v>
      </c>
      <c r="C100" s="126" t="s">
        <v>43</v>
      </c>
      <c r="D100" s="212">
        <v>860</v>
      </c>
      <c r="E100" s="180"/>
      <c r="F100" s="128">
        <f>ROUND(D100*E100,2)</f>
        <v>0</v>
      </c>
    </row>
    <row r="101" spans="1:6" s="79" customFormat="1" ht="14.1" customHeight="1" x14ac:dyDescent="0.2">
      <c r="A101" s="149"/>
      <c r="B101" s="150"/>
      <c r="C101" s="137"/>
      <c r="D101" s="151"/>
      <c r="E101" s="116"/>
      <c r="F101" s="117"/>
    </row>
    <row r="102" spans="1:6" s="79" customFormat="1" ht="14.1" customHeight="1" x14ac:dyDescent="0.2">
      <c r="A102" s="152">
        <v>2300</v>
      </c>
      <c r="B102" s="56" t="s">
        <v>16</v>
      </c>
      <c r="C102" s="45"/>
      <c r="D102" s="46"/>
      <c r="E102" s="47"/>
      <c r="F102" s="24">
        <f>SUM(F74:F101)</f>
        <v>0</v>
      </c>
    </row>
    <row r="103" spans="1:6" s="93" customFormat="1" ht="14.1" customHeight="1" x14ac:dyDescent="0.2">
      <c r="A103" s="153"/>
      <c r="B103" s="63"/>
      <c r="C103" s="64"/>
      <c r="D103" s="65"/>
      <c r="E103" s="65"/>
      <c r="F103" s="66"/>
    </row>
    <row r="104" spans="1:6" s="79" customFormat="1" ht="28.5" customHeight="1" x14ac:dyDescent="0.2">
      <c r="A104" s="77" t="s">
        <v>0</v>
      </c>
      <c r="B104" s="77" t="s">
        <v>1</v>
      </c>
      <c r="C104" s="76" t="s">
        <v>2</v>
      </c>
      <c r="D104" s="75" t="s">
        <v>17</v>
      </c>
      <c r="E104" s="75" t="s">
        <v>4</v>
      </c>
      <c r="F104" s="74" t="s">
        <v>5</v>
      </c>
    </row>
    <row r="105" spans="1:6" s="79" customFormat="1" ht="14.1" customHeight="1" x14ac:dyDescent="0.2">
      <c r="A105" s="57"/>
      <c r="B105" s="41" t="s">
        <v>36</v>
      </c>
      <c r="C105" s="42"/>
      <c r="D105" s="43"/>
      <c r="E105" s="43"/>
      <c r="F105" s="154"/>
    </row>
    <row r="106" spans="1:6" s="79" customFormat="1" ht="14.1" customHeight="1" x14ac:dyDescent="0.2">
      <c r="A106" s="58"/>
      <c r="B106" s="44"/>
      <c r="C106" s="34"/>
      <c r="D106" s="35"/>
      <c r="E106" s="35"/>
      <c r="F106" s="155"/>
    </row>
    <row r="107" spans="1:6" s="79" customFormat="1" ht="14.1" customHeight="1" x14ac:dyDescent="0.2">
      <c r="A107" s="195" t="s">
        <v>37</v>
      </c>
      <c r="B107" s="111" t="s">
        <v>38</v>
      </c>
      <c r="C107" s="59"/>
      <c r="D107" s="60"/>
      <c r="E107" s="156"/>
      <c r="F107" s="157"/>
    </row>
    <row r="108" spans="1:6" s="79" customFormat="1" ht="14.1" customHeight="1" x14ac:dyDescent="0.2">
      <c r="A108" s="33"/>
      <c r="B108" s="158"/>
      <c r="C108" s="59"/>
      <c r="D108" s="60"/>
      <c r="E108" s="156"/>
      <c r="F108" s="157"/>
    </row>
    <row r="109" spans="1:6" s="79" customFormat="1" x14ac:dyDescent="0.2">
      <c r="A109" s="199" t="s">
        <v>39</v>
      </c>
      <c r="B109" s="118" t="s">
        <v>40</v>
      </c>
      <c r="C109" s="61"/>
      <c r="D109" s="62"/>
      <c r="E109" s="159"/>
      <c r="F109" s="160"/>
    </row>
    <row r="110" spans="1:6" s="79" customFormat="1" ht="14.1" customHeight="1" x14ac:dyDescent="0.2">
      <c r="A110" s="196"/>
      <c r="B110" s="123"/>
      <c r="C110" s="61"/>
      <c r="D110" s="62"/>
      <c r="E110" s="161"/>
      <c r="F110" s="162"/>
    </row>
    <row r="111" spans="1:6" s="79" customFormat="1" ht="14.1" customHeight="1" x14ac:dyDescent="0.2">
      <c r="A111" s="195" t="s">
        <v>27</v>
      </c>
      <c r="B111" s="118" t="s">
        <v>62</v>
      </c>
      <c r="C111" s="61"/>
      <c r="D111" s="62"/>
      <c r="E111" s="161"/>
      <c r="F111" s="162"/>
    </row>
    <row r="112" spans="1:6" s="79" customFormat="1" ht="14.1" customHeight="1" x14ac:dyDescent="0.2">
      <c r="A112" s="196"/>
      <c r="B112" s="123"/>
      <c r="C112" s="61"/>
      <c r="D112" s="62"/>
      <c r="E112" s="161"/>
      <c r="F112" s="88"/>
    </row>
    <row r="113" spans="1:7" s="79" customFormat="1" ht="14.1" customHeight="1" x14ac:dyDescent="0.2">
      <c r="A113" s="196" t="s">
        <v>27</v>
      </c>
      <c r="B113" s="123" t="s">
        <v>41</v>
      </c>
      <c r="C113" s="144" t="s">
        <v>68</v>
      </c>
      <c r="D113" s="163">
        <v>200</v>
      </c>
      <c r="E113" s="182"/>
      <c r="F113" s="128">
        <f>ROUND(D113*E113,2)</f>
        <v>0</v>
      </c>
    </row>
    <row r="114" spans="1:7" s="79" customFormat="1" ht="14.1" customHeight="1" x14ac:dyDescent="0.2">
      <c r="A114" s="196"/>
      <c r="B114" s="123"/>
      <c r="C114" s="144"/>
      <c r="D114" s="164"/>
      <c r="E114" s="164"/>
      <c r="F114" s="162"/>
    </row>
    <row r="115" spans="1:7" s="79" customFormat="1" ht="27" customHeight="1" x14ac:dyDescent="0.2">
      <c r="A115" s="199" t="s">
        <v>78</v>
      </c>
      <c r="B115" s="118" t="s">
        <v>69</v>
      </c>
      <c r="C115" s="144"/>
      <c r="D115" s="164"/>
      <c r="E115" s="164"/>
      <c r="F115" s="162"/>
    </row>
    <row r="116" spans="1:7" s="79" customFormat="1" ht="14.1" customHeight="1" x14ac:dyDescent="0.2">
      <c r="A116" s="196"/>
      <c r="B116" s="123"/>
      <c r="C116" s="144"/>
      <c r="D116" s="164"/>
      <c r="E116" s="164"/>
      <c r="F116" s="162"/>
    </row>
    <row r="117" spans="1:7" s="79" customFormat="1" ht="14.1" customHeight="1" x14ac:dyDescent="0.2">
      <c r="A117" s="196"/>
      <c r="B117" s="123" t="s">
        <v>70</v>
      </c>
      <c r="C117" s="144" t="s">
        <v>68</v>
      </c>
      <c r="D117" s="163">
        <v>100</v>
      </c>
      <c r="E117" s="182"/>
      <c r="F117" s="128">
        <f>ROUND(D117*E117,2)</f>
        <v>0</v>
      </c>
    </row>
    <row r="118" spans="1:7" s="79" customFormat="1" ht="14.1" customHeight="1" x14ac:dyDescent="0.2">
      <c r="A118" s="196"/>
      <c r="B118" s="123"/>
      <c r="C118" s="144"/>
      <c r="D118" s="163"/>
      <c r="E118" s="164"/>
      <c r="F118" s="128"/>
    </row>
    <row r="119" spans="1:7" s="79" customFormat="1" ht="14.1" customHeight="1" x14ac:dyDescent="0.2">
      <c r="A119" s="165">
        <v>3300</v>
      </c>
      <c r="B119" s="36" t="s">
        <v>16</v>
      </c>
      <c r="C119" s="37"/>
      <c r="D119" s="38"/>
      <c r="E119" s="39"/>
      <c r="F119" s="24">
        <f>SUM(F106:F118)</f>
        <v>0</v>
      </c>
    </row>
    <row r="120" spans="1:7" s="79" customFormat="1" ht="14.1" customHeight="1" x14ac:dyDescent="0.2">
      <c r="A120" s="204"/>
      <c r="B120" s="205"/>
      <c r="C120" s="206"/>
      <c r="D120" s="207"/>
      <c r="E120" s="207"/>
      <c r="F120" s="208"/>
    </row>
    <row r="121" spans="1:7" s="79" customFormat="1" ht="14.1" customHeight="1" x14ac:dyDescent="0.2">
      <c r="A121" s="122"/>
      <c r="B121" s="201"/>
      <c r="C121" s="202"/>
      <c r="D121" s="197"/>
      <c r="E121" s="197"/>
      <c r="F121" s="203"/>
    </row>
    <row r="122" spans="1:7" s="79" customFormat="1" ht="14.1" customHeight="1" thickBot="1" x14ac:dyDescent="0.25">
      <c r="A122" s="166" t="s">
        <v>63</v>
      </c>
      <c r="B122" s="166"/>
      <c r="C122" s="166"/>
      <c r="D122" s="166"/>
      <c r="E122" s="40"/>
      <c r="F122" s="40"/>
    </row>
    <row r="123" spans="1:7" s="79" customFormat="1" ht="28.5" customHeight="1" thickBot="1" x14ac:dyDescent="0.25">
      <c r="A123" s="72" t="s">
        <v>44</v>
      </c>
      <c r="B123" s="231" t="s">
        <v>1</v>
      </c>
      <c r="C123" s="232"/>
      <c r="D123" s="232"/>
      <c r="E123" s="233"/>
      <c r="F123" s="73" t="s">
        <v>5</v>
      </c>
    </row>
    <row r="124" spans="1:7" s="170" customFormat="1" ht="30.75" customHeight="1" x14ac:dyDescent="0.25">
      <c r="A124" s="167">
        <v>1300</v>
      </c>
      <c r="B124" s="230" t="str">
        <f>B7</f>
        <v xml:space="preserve">CONTRACTOR'S ESTABLISHMENT ON SITE AND GENERAL OBLIGATIONS  </v>
      </c>
      <c r="C124" s="230"/>
      <c r="D124" s="230"/>
      <c r="E124" s="230"/>
      <c r="F124" s="168">
        <f>F19</f>
        <v>0</v>
      </c>
      <c r="G124" s="169"/>
    </row>
    <row r="125" spans="1:7" s="170" customFormat="1" ht="30.75" customHeight="1" x14ac:dyDescent="0.25">
      <c r="A125" s="171">
        <v>1500</v>
      </c>
      <c r="B125" s="215" t="str">
        <f>B25</f>
        <v>ACCOMMODATION OF TRAFFIC</v>
      </c>
      <c r="C125" s="215"/>
      <c r="D125" s="215"/>
      <c r="E125" s="215"/>
      <c r="F125" s="172">
        <f>F41</f>
        <v>45000</v>
      </c>
      <c r="G125" s="169"/>
    </row>
    <row r="126" spans="1:7" s="170" customFormat="1" ht="30.75" customHeight="1" x14ac:dyDescent="0.25">
      <c r="A126" s="171" t="s">
        <v>47</v>
      </c>
      <c r="B126" s="215" t="str">
        <f>B47</f>
        <v>DRAINS</v>
      </c>
      <c r="C126" s="215"/>
      <c r="D126" s="215"/>
      <c r="E126" s="215"/>
      <c r="F126" s="172">
        <f>F57</f>
        <v>0</v>
      </c>
      <c r="G126" s="169"/>
    </row>
    <row r="127" spans="1:7" s="170" customFormat="1" ht="30.75" customHeight="1" x14ac:dyDescent="0.25">
      <c r="A127" s="171" t="s">
        <v>59</v>
      </c>
      <c r="B127" s="215" t="str">
        <f>B63</f>
        <v>PREFABRICATED CULVERTS</v>
      </c>
      <c r="C127" s="215"/>
      <c r="D127" s="215"/>
      <c r="E127" s="215"/>
      <c r="F127" s="172">
        <f>F70</f>
        <v>0</v>
      </c>
      <c r="G127" s="169"/>
    </row>
    <row r="128" spans="1:7" s="170" customFormat="1" ht="30.75" customHeight="1" x14ac:dyDescent="0.25">
      <c r="A128" s="171" t="s">
        <v>29</v>
      </c>
      <c r="B128" s="215" t="str">
        <f>B76</f>
        <v>CONCRETE KERBING, CONCRETE CHANNELLING, CHUTES AND DOWNPIPES, AND CONCRETE LININGS FOR OPEN DRAINS</v>
      </c>
      <c r="C128" s="215"/>
      <c r="D128" s="215"/>
      <c r="E128" s="215"/>
      <c r="F128" s="172">
        <f>F102</f>
        <v>0</v>
      </c>
      <c r="G128" s="169"/>
    </row>
    <row r="129" spans="1:7" s="170" customFormat="1" ht="30.75" customHeight="1" thickBot="1" x14ac:dyDescent="0.3">
      <c r="A129" s="171" t="s">
        <v>37</v>
      </c>
      <c r="B129" s="215" t="str">
        <f>B107</f>
        <v>MASS EARTHWORKS</v>
      </c>
      <c r="C129" s="215"/>
      <c r="D129" s="215"/>
      <c r="E129" s="215"/>
      <c r="F129" s="172">
        <f>F119</f>
        <v>0</v>
      </c>
      <c r="G129" s="169"/>
    </row>
    <row r="130" spans="1:7" ht="20.25" customHeight="1" x14ac:dyDescent="0.25">
      <c r="A130" s="228" t="s">
        <v>64</v>
      </c>
      <c r="B130" s="229"/>
      <c r="C130" s="229"/>
      <c r="D130" s="229"/>
      <c r="E130" s="229"/>
      <c r="F130" s="173">
        <f>SUM(F124:F129)</f>
        <v>45000</v>
      </c>
    </row>
    <row r="131" spans="1:7" ht="20.25" customHeight="1" thickBot="1" x14ac:dyDescent="0.3">
      <c r="A131" s="224" t="s">
        <v>65</v>
      </c>
      <c r="B131" s="225"/>
      <c r="C131" s="225"/>
      <c r="D131" s="225"/>
      <c r="E131" s="225" t="s">
        <v>65</v>
      </c>
      <c r="F131" s="174">
        <f>ROUND(F130*0.15,2)</f>
        <v>6750</v>
      </c>
    </row>
    <row r="132" spans="1:7" ht="20.25" customHeight="1" thickBot="1" x14ac:dyDescent="0.3">
      <c r="A132" s="226" t="s">
        <v>18</v>
      </c>
      <c r="B132" s="227"/>
      <c r="C132" s="227"/>
      <c r="D132" s="227"/>
      <c r="E132" s="227"/>
      <c r="F132" s="175">
        <f>F130+F131</f>
        <v>51750</v>
      </c>
    </row>
  </sheetData>
  <sheetProtection algorithmName="SHA-512" hashValue="2DpAjXrPpY7UXb8DXzogu1Rz7+51NTe4BUPoINAOyuHPM3qm76l/VySl/LQywKH4EFhTQj7mdLHHWAaIeaivJw==" saltValue="ekBp9foBPA3rEiHpgaBgAQ==" spinCount="100000" sheet="1" objects="1" scenarios="1"/>
  <protectedRanges>
    <protectedRange sqref="E1:E2" name="Range4_1"/>
    <protectedRange sqref="E11 E33" name="Range2_3_1"/>
    <protectedRange sqref="E33 E11" name="Range14_3_1"/>
  </protectedRanges>
  <mergeCells count="38">
    <mergeCell ref="A131:E131"/>
    <mergeCell ref="A132:E132"/>
    <mergeCell ref="A130:E130"/>
    <mergeCell ref="B129:E129"/>
    <mergeCell ref="B59:B60"/>
    <mergeCell ref="C59:C60"/>
    <mergeCell ref="D59:D60"/>
    <mergeCell ref="E59:E60"/>
    <mergeCell ref="B124:E124"/>
    <mergeCell ref="B123:E123"/>
    <mergeCell ref="A72:A73"/>
    <mergeCell ref="B72:B73"/>
    <mergeCell ref="B127:E127"/>
    <mergeCell ref="B128:E128"/>
    <mergeCell ref="B125:E125"/>
    <mergeCell ref="A59:A60"/>
    <mergeCell ref="A3:A4"/>
    <mergeCell ref="B3:B4"/>
    <mergeCell ref="C3:C4"/>
    <mergeCell ref="D3:D4"/>
    <mergeCell ref="A43:A44"/>
    <mergeCell ref="B43:B44"/>
    <mergeCell ref="C43:C44"/>
    <mergeCell ref="D43:D44"/>
    <mergeCell ref="B126:E126"/>
    <mergeCell ref="F3:F4"/>
    <mergeCell ref="E72:E73"/>
    <mergeCell ref="F21:F22"/>
    <mergeCell ref="C21:C22"/>
    <mergeCell ref="D21:D22"/>
    <mergeCell ref="E21:E22"/>
    <mergeCell ref="F43:F44"/>
    <mergeCell ref="F72:F73"/>
    <mergeCell ref="F59:F60"/>
    <mergeCell ref="C72:C73"/>
    <mergeCell ref="D72:D73"/>
    <mergeCell ref="E3:E4"/>
    <mergeCell ref="E43:E44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r:id="rId1"/>
  <rowBreaks count="2" manualBreakCount="2">
    <brk id="71" max="5" man="1"/>
    <brk id="12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RM-2022-601</vt:lpstr>
      <vt:lpstr>'RM-2022-601'!Print_Area</vt:lpstr>
      <vt:lpstr>'RM-2022-601'!Print_Titles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 Louw</dc:creator>
  <cp:lastModifiedBy>Piet Louw</cp:lastModifiedBy>
  <cp:lastPrinted>2022-07-06T11:37:18Z</cp:lastPrinted>
  <dcterms:created xsi:type="dcterms:W3CDTF">2022-05-04T13:45:26Z</dcterms:created>
  <dcterms:modified xsi:type="dcterms:W3CDTF">2022-07-06T11:37:26Z</dcterms:modified>
</cp:coreProperties>
</file>